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600" windowHeight="11340"/>
  </bookViews>
  <sheets>
    <sheet name="GDP" sheetId="2" r:id="rId1"/>
  </sheets>
  <calcPr calcId="125725"/>
</workbook>
</file>

<file path=xl/calcChain.xml><?xml version="1.0" encoding="utf-8"?>
<calcChain xmlns="http://schemas.openxmlformats.org/spreadsheetml/2006/main">
  <c r="D14" i="2"/>
  <c r="E14"/>
  <c r="F14"/>
  <c r="G14"/>
  <c r="H14"/>
  <c r="I14"/>
  <c r="K14"/>
  <c r="L14"/>
  <c r="M14"/>
  <c r="N14"/>
  <c r="O14"/>
  <c r="P14"/>
  <c r="Q22"/>
  <c r="T14"/>
  <c r="U14"/>
  <c r="V14"/>
  <c r="W14"/>
  <c r="X14"/>
  <c r="Y14"/>
  <c r="S14"/>
  <c r="Q14"/>
  <c r="O21"/>
  <c r="N21" s="1"/>
  <c r="P21"/>
  <c r="Q21"/>
  <c r="R21"/>
  <c r="R22" s="1"/>
  <c r="S21"/>
  <c r="T21"/>
  <c r="U21"/>
  <c r="U22" s="1"/>
  <c r="V21"/>
  <c r="V22" s="1"/>
  <c r="W21"/>
  <c r="R20"/>
  <c r="S20" s="1"/>
  <c r="T20" s="1"/>
  <c r="J20"/>
  <c r="K20" s="1"/>
  <c r="L20" s="1"/>
  <c r="M20" s="1"/>
  <c r="N20" s="1"/>
  <c r="O20" s="1"/>
  <c r="S6"/>
  <c r="T6" s="1"/>
  <c r="R6"/>
  <c r="L6"/>
  <c r="M6" s="1"/>
  <c r="N6" s="1"/>
  <c r="O6" s="1"/>
  <c r="K6"/>
  <c r="J6"/>
  <c r="AF13"/>
  <c r="X21" s="1"/>
  <c r="T12"/>
  <c r="U12" s="1"/>
  <c r="V12" s="1"/>
  <c r="W12" s="1"/>
  <c r="X12" s="1"/>
  <c r="Y12" s="1"/>
  <c r="K12"/>
  <c r="L12" s="1"/>
  <c r="M12" s="1"/>
  <c r="N12" s="1"/>
  <c r="O12" s="1"/>
  <c r="P12" s="1"/>
  <c r="AF7"/>
  <c r="W22" l="1"/>
  <c r="S22"/>
  <c r="T22"/>
  <c r="P22"/>
  <c r="M21"/>
  <c r="O22"/>
  <c r="X22"/>
  <c r="Z14"/>
  <c r="M22" l="1"/>
  <c r="L21"/>
  <c r="N22"/>
  <c r="K21" l="1"/>
  <c r="J21" l="1"/>
  <c r="L22"/>
  <c r="I21" l="1"/>
  <c r="K22"/>
  <c r="I22" l="1"/>
  <c r="H21"/>
  <c r="J22"/>
  <c r="G21" l="1"/>
  <c r="F21" l="1"/>
  <c r="H22"/>
  <c r="E21" l="1"/>
  <c r="G22"/>
  <c r="D21" l="1"/>
  <c r="F22"/>
  <c r="C21" l="1"/>
  <c r="D22" s="1"/>
  <c r="E22"/>
</calcChain>
</file>

<file path=xl/sharedStrings.xml><?xml version="1.0" encoding="utf-8"?>
<sst xmlns="http://schemas.openxmlformats.org/spreadsheetml/2006/main" count="26" uniqueCount="22">
  <si>
    <t>Producto Interno Bruto</t>
  </si>
  <si>
    <t>Descripción series</t>
  </si>
  <si>
    <t>base 1986</t>
  </si>
  <si>
    <t>base 1996</t>
  </si>
  <si>
    <t>base 2003</t>
  </si>
  <si>
    <t>Base 2008</t>
  </si>
  <si>
    <t>cuentas referencia 1986</t>
  </si>
  <si>
    <t>cuentas referencia 1996</t>
  </si>
  <si>
    <t>cuentas referencia 2003</t>
  </si>
  <si>
    <r>
      <t xml:space="preserve">PRODUCTO INTERNO BRUTO POR CLASE DE ACTIVIDAD ECONÓMICA </t>
    </r>
    <r>
      <rPr>
        <b/>
        <sz val="11"/>
        <color theme="1"/>
        <rFont val="Calibri"/>
        <family val="2"/>
        <scheme val="minor"/>
      </rPr>
      <t>A PRECIOS CORRIENTES</t>
    </r>
  </si>
  <si>
    <r>
      <t xml:space="preserve">PRODUCTO INTERNO BRUTO POR CLASE DE ACTIVIDAD ECONÓMICA A PRECIOS CONSTANTES </t>
    </r>
    <r>
      <rPr>
        <b/>
        <sz val="11"/>
        <color theme="1"/>
        <rFont val="Calibri"/>
        <family val="2"/>
        <scheme val="minor"/>
      </rPr>
      <t>SEGÚN AÑO BASE</t>
    </r>
  </si>
  <si>
    <r>
      <t xml:space="preserve">PRODUCTO INTERNO BRUTO POR CLASE DE ACTIVIDAD ECONÓMICA </t>
    </r>
    <r>
      <rPr>
        <b/>
        <sz val="11"/>
        <color theme="1"/>
        <rFont val="Calibri"/>
        <family val="2"/>
        <scheme val="minor"/>
      </rPr>
      <t>A PRECIOS CONSTANTES 2003</t>
    </r>
  </si>
  <si>
    <t>Yearly variation</t>
  </si>
  <si>
    <t>A constant price the GDP variation should be the same whatever the base year for constant prices</t>
  </si>
  <si>
    <t>Millones de $ 1986</t>
  </si>
  <si>
    <t>Millones de $ 1996</t>
  </si>
  <si>
    <t>Millones de $ 2003</t>
  </si>
  <si>
    <t xml:space="preserve">1 Data available from national accounts </t>
  </si>
  <si>
    <t>2 Data estimated from national accounts to convert all years in the same reference price (ie  2003 prices)</t>
  </si>
  <si>
    <t xml:space="preserve">Case study for the conversion of GDP at constant price with different base year in the same base year </t>
  </si>
  <si>
    <t>(billones de $)</t>
  </si>
  <si>
    <t>(billones de $ 2003)</t>
  </si>
</sst>
</file>

<file path=xl/styles.xml><?xml version="1.0" encoding="utf-8"?>
<styleSheet xmlns="http://schemas.openxmlformats.org/spreadsheetml/2006/main">
  <numFmts count="3">
    <numFmt numFmtId="164" formatCode="yyyy"/>
    <numFmt numFmtId="165" formatCode="0.0%"/>
    <numFmt numFmtId="167" formatCode="#,##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2" fillId="3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0" fillId="0" borderId="0" xfId="0" applyNumberFormat="1" applyFill="1"/>
    <xf numFmtId="3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165" fontId="0" fillId="0" borderId="0" xfId="1" applyNumberFormat="1" applyFont="1" applyFill="1"/>
    <xf numFmtId="0" fontId="0" fillId="0" borderId="4" xfId="0" applyBorder="1"/>
    <xf numFmtId="3" fontId="0" fillId="0" borderId="5" xfId="0" applyNumberFormat="1" applyFill="1" applyBorder="1"/>
    <xf numFmtId="3" fontId="2" fillId="0" borderId="5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wrapText="1"/>
    </xf>
    <xf numFmtId="0" fontId="0" fillId="0" borderId="5" xfId="0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6" xfId="0" applyNumberFormat="1" applyFont="1" applyFill="1" applyBorder="1" applyAlignment="1">
      <alignment wrapText="1"/>
    </xf>
    <xf numFmtId="0" fontId="0" fillId="0" borderId="0" xfId="0" applyFill="1" applyBorder="1"/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0" fontId="2" fillId="0" borderId="4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167" fontId="2" fillId="0" borderId="0" xfId="0" applyNumberFormat="1" applyFont="1" applyFill="1" applyBorder="1" applyAlignment="1">
      <alignment wrapText="1"/>
    </xf>
    <xf numFmtId="0" fontId="0" fillId="0" borderId="3" xfId="0" applyBorder="1"/>
    <xf numFmtId="167" fontId="0" fillId="0" borderId="0" xfId="0" applyNumberFormat="1" applyFill="1"/>
    <xf numFmtId="165" fontId="0" fillId="0" borderId="0" xfId="1" applyNumberFormat="1" applyFont="1"/>
    <xf numFmtId="1" fontId="0" fillId="2" borderId="0" xfId="0" applyNumberFormat="1" applyFill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10" xfId="0" applyFill="1" applyBorder="1"/>
    <xf numFmtId="3" fontId="0" fillId="4" borderId="5" xfId="0" applyNumberFormat="1" applyFill="1" applyBorder="1"/>
    <xf numFmtId="3" fontId="0" fillId="4" borderId="6" xfId="0" applyNumberFormat="1" applyFill="1" applyBorder="1"/>
    <xf numFmtId="0" fontId="0" fillId="5" borderId="7" xfId="0" applyFill="1" applyBorder="1"/>
    <xf numFmtId="0" fontId="0" fillId="5" borderId="8" xfId="0" applyFill="1" applyBorder="1"/>
    <xf numFmtId="0" fontId="2" fillId="5" borderId="5" xfId="0" applyNumberFormat="1" applyFont="1" applyFill="1" applyBorder="1" applyAlignment="1">
      <alignment wrapText="1"/>
    </xf>
    <xf numFmtId="0" fontId="2" fillId="5" borderId="6" xfId="0" applyNumberFormat="1" applyFont="1" applyFill="1" applyBorder="1" applyAlignment="1">
      <alignment wrapText="1"/>
    </xf>
    <xf numFmtId="3" fontId="2" fillId="5" borderId="5" xfId="0" applyNumberFormat="1" applyFont="1" applyFill="1" applyBorder="1" applyAlignment="1">
      <alignment wrapText="1"/>
    </xf>
    <xf numFmtId="3" fontId="2" fillId="5" borderId="6" xfId="0" applyNumberFormat="1" applyFont="1" applyFill="1" applyBorder="1" applyAlignment="1">
      <alignment wrapText="1"/>
    </xf>
    <xf numFmtId="0" fontId="0" fillId="4" borderId="4" xfId="0" applyFill="1" applyBorder="1"/>
    <xf numFmtId="0" fontId="0" fillId="4" borderId="9" xfId="0" applyFill="1" applyBorder="1"/>
    <xf numFmtId="3" fontId="0" fillId="4" borderId="4" xfId="0" applyNumberFormat="1" applyFill="1" applyBorder="1"/>
    <xf numFmtId="0" fontId="0" fillId="0" borderId="0" xfId="0" applyFill="1"/>
    <xf numFmtId="0" fontId="4" fillId="0" borderId="0" xfId="0" applyFont="1"/>
    <xf numFmtId="0" fontId="5" fillId="0" borderId="0" xfId="0" applyFont="1"/>
    <xf numFmtId="0" fontId="3" fillId="0" borderId="0" xfId="0" applyFont="1"/>
    <xf numFmtId="1" fontId="0" fillId="0" borderId="0" xfId="0" applyNumberFormat="1"/>
    <xf numFmtId="1" fontId="0" fillId="5" borderId="0" xfId="0" applyNumberFormat="1" applyFill="1"/>
    <xf numFmtId="1" fontId="0" fillId="4" borderId="0" xfId="0" applyNumberForma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H24"/>
  <sheetViews>
    <sheetView tabSelected="1" workbookViewId="0">
      <selection activeCell="D4" sqref="D4"/>
    </sheetView>
  </sheetViews>
  <sheetFormatPr baseColWidth="10" defaultRowHeight="15"/>
  <cols>
    <col min="1" max="1" width="5" customWidth="1"/>
    <col min="2" max="2" width="24.140625" customWidth="1"/>
    <col min="3" max="8" width="9.7109375" customWidth="1"/>
    <col min="9" max="26" width="10.7109375" customWidth="1"/>
    <col min="27" max="32" width="0" hidden="1" customWidth="1"/>
  </cols>
  <sheetData>
    <row r="1" spans="2:34" s="47" customFormat="1" ht="18.75">
      <c r="B1" s="46" t="s">
        <v>19</v>
      </c>
      <c r="C1" s="46"/>
      <c r="D1" s="46"/>
      <c r="E1" s="46"/>
      <c r="F1" s="46"/>
      <c r="G1" s="46"/>
      <c r="H1" s="46"/>
      <c r="I1" s="46"/>
      <c r="J1" s="46"/>
    </row>
    <row r="2" spans="2:34" ht="18.75">
      <c r="B2" s="45" t="s">
        <v>17</v>
      </c>
      <c r="C2" s="45"/>
      <c r="D2" s="45"/>
      <c r="E2" s="45"/>
      <c r="F2" s="45"/>
      <c r="G2" s="45"/>
      <c r="H2" s="45"/>
      <c r="I2" s="45"/>
      <c r="J2" s="45"/>
    </row>
    <row r="3" spans="2:34" ht="7.5" customHeight="1">
      <c r="B3" s="45"/>
      <c r="C3" s="45"/>
      <c r="D3" s="45"/>
      <c r="E3" s="45"/>
      <c r="F3" s="45"/>
      <c r="G3" s="45"/>
      <c r="H3" s="45"/>
      <c r="I3" s="45"/>
      <c r="J3" s="45"/>
    </row>
    <row r="4" spans="2:34" s="44" customFormat="1">
      <c r="B4" s="44" t="s">
        <v>9</v>
      </c>
    </row>
    <row r="5" spans="2:34" s="44" customFormat="1" ht="15.75" thickBot="1">
      <c r="B5" s="44" t="s">
        <v>20</v>
      </c>
      <c r="C5" s="44" t="s">
        <v>6</v>
      </c>
      <c r="I5" s="44" t="s">
        <v>7</v>
      </c>
      <c r="P5" s="44" t="s">
        <v>8</v>
      </c>
      <c r="AA5" s="44" t="s">
        <v>5</v>
      </c>
    </row>
    <row r="6" spans="2:34" ht="16.5" thickBot="1">
      <c r="B6" s="25"/>
      <c r="C6" s="14">
        <v>1990</v>
      </c>
      <c r="D6" s="14">
        <v>1991</v>
      </c>
      <c r="E6" s="14">
        <v>1992</v>
      </c>
      <c r="F6" s="14">
        <v>1993</v>
      </c>
      <c r="G6" s="14">
        <v>1994</v>
      </c>
      <c r="H6" s="14">
        <v>1995</v>
      </c>
      <c r="I6" s="15">
        <v>1996</v>
      </c>
      <c r="J6" s="15">
        <f>I6+1</f>
        <v>1997</v>
      </c>
      <c r="K6" s="15">
        <f t="shared" ref="K6:O6" si="0">J6+1</f>
        <v>1998</v>
      </c>
      <c r="L6" s="15">
        <f t="shared" si="0"/>
        <v>1999</v>
      </c>
      <c r="M6" s="15">
        <f t="shared" si="0"/>
        <v>2000</v>
      </c>
      <c r="N6" s="15">
        <f t="shared" si="0"/>
        <v>2001</v>
      </c>
      <c r="O6" s="15">
        <f t="shared" si="0"/>
        <v>2002</v>
      </c>
      <c r="P6" s="15">
        <v>2003</v>
      </c>
      <c r="Q6" s="15">
        <v>2004</v>
      </c>
      <c r="R6" s="15">
        <f t="shared" ref="R6:T6" si="1">Q6+1</f>
        <v>2005</v>
      </c>
      <c r="S6" s="15">
        <f t="shared" si="1"/>
        <v>2006</v>
      </c>
      <c r="T6" s="15">
        <f t="shared" si="1"/>
        <v>2007</v>
      </c>
      <c r="U6" s="15">
        <v>2008</v>
      </c>
      <c r="V6" s="15">
        <v>2009</v>
      </c>
      <c r="W6" s="15">
        <v>2010</v>
      </c>
      <c r="X6" s="16">
        <v>2011</v>
      </c>
      <c r="Z6" s="3"/>
      <c r="AA6" s="15">
        <v>2008</v>
      </c>
      <c r="AB6" s="15">
        <v>2009</v>
      </c>
      <c r="AC6" s="15">
        <v>2010</v>
      </c>
      <c r="AD6" s="15">
        <v>2011</v>
      </c>
      <c r="AE6" s="16">
        <v>2012</v>
      </c>
      <c r="AF6" s="8"/>
      <c r="AG6" s="8"/>
      <c r="AH6" s="8"/>
    </row>
    <row r="7" spans="2:34" ht="16.5" thickBot="1">
      <c r="B7" s="25" t="s">
        <v>0</v>
      </c>
      <c r="C7" s="11">
        <v>9245.5040000000008</v>
      </c>
      <c r="D7" s="11">
        <v>12100.475</v>
      </c>
      <c r="E7" s="11">
        <v>15185.438</v>
      </c>
      <c r="F7" s="11">
        <v>17974.917000000001</v>
      </c>
      <c r="G7" s="11">
        <v>21395.185000000001</v>
      </c>
      <c r="H7" s="11">
        <v>25875.726999999999</v>
      </c>
      <c r="I7" s="12">
        <v>31237.288690000001</v>
      </c>
      <c r="J7" s="12">
        <v>34722.63579</v>
      </c>
      <c r="K7" s="12">
        <v>36534.872940000001</v>
      </c>
      <c r="L7" s="12">
        <v>37138.541570000001</v>
      </c>
      <c r="M7" s="12">
        <v>40575.318979999996</v>
      </c>
      <c r="N7" s="12">
        <v>43536.752340000006</v>
      </c>
      <c r="O7" s="12">
        <v>46341.827010000001</v>
      </c>
      <c r="P7" s="12">
        <v>51156.415340000007</v>
      </c>
      <c r="Q7" s="12">
        <v>58303.211240000004</v>
      </c>
      <c r="R7" s="12">
        <v>66192.595530000006</v>
      </c>
      <c r="S7" s="12">
        <v>77830.576610000004</v>
      </c>
      <c r="T7" s="12">
        <v>85849.774000000005</v>
      </c>
      <c r="U7" s="12">
        <v>89205.486999999994</v>
      </c>
      <c r="V7" s="12">
        <v>90219.527000000002</v>
      </c>
      <c r="W7" s="12">
        <v>103806.38</v>
      </c>
      <c r="X7" s="13">
        <v>113611.00130645421</v>
      </c>
      <c r="Z7" s="7"/>
      <c r="AA7" s="12">
        <v>93847932.010000005</v>
      </c>
      <c r="AB7" s="12">
        <v>96443760.980000004</v>
      </c>
      <c r="AC7" s="12">
        <v>111007885.68000001</v>
      </c>
      <c r="AD7" s="12">
        <v>121492696.73999999</v>
      </c>
      <c r="AE7" s="13">
        <v>130526893.77</v>
      </c>
      <c r="AF7" s="24">
        <f>AD7/AC7</f>
        <v>1.0944510472906792</v>
      </c>
      <c r="AG7" s="7"/>
      <c r="AH7" s="7"/>
    </row>
    <row r="8" spans="2:34" ht="15.7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7"/>
      <c r="AA8" s="9"/>
      <c r="AB8" s="9"/>
      <c r="AC8" s="9"/>
      <c r="AD8" s="9"/>
      <c r="AE8" s="9"/>
      <c r="AF8" s="7"/>
      <c r="AG8" s="7"/>
      <c r="AH8" s="7"/>
    </row>
    <row r="9" spans="2:34" s="44" customFormat="1">
      <c r="B9" s="44" t="s">
        <v>10</v>
      </c>
    </row>
    <row r="10" spans="2:34" s="44" customFormat="1" ht="15.75" thickBot="1">
      <c r="B10" s="44" t="s">
        <v>20</v>
      </c>
    </row>
    <row r="11" spans="2:34" ht="15.75" thickBot="1">
      <c r="C11" s="41" t="s">
        <v>2</v>
      </c>
      <c r="D11" s="29"/>
      <c r="E11" s="29" t="s">
        <v>14</v>
      </c>
      <c r="F11" s="29"/>
      <c r="G11" s="29"/>
      <c r="H11" s="29"/>
      <c r="I11" s="30"/>
      <c r="J11" s="35" t="s">
        <v>3</v>
      </c>
      <c r="K11" s="35"/>
      <c r="L11" s="35" t="s">
        <v>15</v>
      </c>
      <c r="M11" s="35"/>
      <c r="N11" s="35"/>
      <c r="O11" s="35"/>
      <c r="P11" s="35"/>
      <c r="Q11" s="36"/>
      <c r="R11" s="10" t="s">
        <v>4</v>
      </c>
      <c r="S11" s="22"/>
      <c r="T11" s="22" t="s">
        <v>16</v>
      </c>
      <c r="U11" s="22"/>
      <c r="V11" s="22"/>
      <c r="W11" s="22"/>
      <c r="X11" s="22"/>
      <c r="Y11" s="22"/>
      <c r="Z11" s="23"/>
      <c r="AA11" t="s">
        <v>5</v>
      </c>
    </row>
    <row r="12" spans="2:34" ht="15.75" customHeight="1" thickBot="1">
      <c r="B12" s="10"/>
      <c r="C12" s="42">
        <v>1990</v>
      </c>
      <c r="D12" s="31">
        <v>1991</v>
      </c>
      <c r="E12" s="31">
        <v>1992</v>
      </c>
      <c r="F12" s="31">
        <v>1993</v>
      </c>
      <c r="G12" s="31">
        <v>1994</v>
      </c>
      <c r="H12" s="31">
        <v>1995</v>
      </c>
      <c r="I12" s="32">
        <v>1996</v>
      </c>
      <c r="J12" s="37">
        <v>1996</v>
      </c>
      <c r="K12" s="37">
        <f>J12+1</f>
        <v>1997</v>
      </c>
      <c r="L12" s="37">
        <f t="shared" ref="L12:P12" si="2">K12+1</f>
        <v>1998</v>
      </c>
      <c r="M12" s="37">
        <f t="shared" si="2"/>
        <v>1999</v>
      </c>
      <c r="N12" s="37">
        <f t="shared" si="2"/>
        <v>2000</v>
      </c>
      <c r="O12" s="37">
        <f t="shared" si="2"/>
        <v>2001</v>
      </c>
      <c r="P12" s="37">
        <f t="shared" si="2"/>
        <v>2002</v>
      </c>
      <c r="Q12" s="38">
        <v>2003</v>
      </c>
      <c r="R12" s="20">
        <v>2003</v>
      </c>
      <c r="S12" s="15">
        <v>2004</v>
      </c>
      <c r="T12" s="15">
        <f t="shared" ref="T12:Y12" si="3">S12+1</f>
        <v>2005</v>
      </c>
      <c r="U12" s="15">
        <f t="shared" si="3"/>
        <v>2006</v>
      </c>
      <c r="V12" s="15">
        <f t="shared" si="3"/>
        <v>2007</v>
      </c>
      <c r="W12" s="15">
        <f t="shared" si="3"/>
        <v>2008</v>
      </c>
      <c r="X12" s="15">
        <f t="shared" si="3"/>
        <v>2009</v>
      </c>
      <c r="Y12" s="15">
        <f t="shared" si="3"/>
        <v>2010</v>
      </c>
      <c r="Z12" s="16">
        <v>2011</v>
      </c>
      <c r="AA12" s="1" t="s">
        <v>1</v>
      </c>
      <c r="AB12" s="2">
        <v>2008</v>
      </c>
      <c r="AC12" s="2">
        <v>2009</v>
      </c>
      <c r="AD12" s="2">
        <v>2010</v>
      </c>
      <c r="AE12" s="2">
        <v>2011</v>
      </c>
    </row>
    <row r="13" spans="2:34" ht="16.5" thickBot="1">
      <c r="B13" s="10" t="s">
        <v>0</v>
      </c>
      <c r="C13" s="43">
        <v>4484.0709999999999</v>
      </c>
      <c r="D13" s="33">
        <v>4841.4470000000001</v>
      </c>
      <c r="E13" s="33">
        <v>5435.8810000000003</v>
      </c>
      <c r="F13" s="33">
        <v>5815.6459999999997</v>
      </c>
      <c r="G13" s="33">
        <v>6147.61</v>
      </c>
      <c r="H13" s="33">
        <v>6800.9520000000002</v>
      </c>
      <c r="I13" s="34">
        <v>7305.1409999999996</v>
      </c>
      <c r="J13" s="39">
        <v>31237.288769999999</v>
      </c>
      <c r="K13" s="39">
        <v>33300.69339</v>
      </c>
      <c r="L13" s="39">
        <v>34376.59736</v>
      </c>
      <c r="M13" s="39">
        <v>34115.04264</v>
      </c>
      <c r="N13" s="39">
        <v>35646.49252</v>
      </c>
      <c r="O13" s="39">
        <v>36850.288012000005</v>
      </c>
      <c r="P13" s="39">
        <v>37655.138896999997</v>
      </c>
      <c r="Q13" s="40">
        <v>39130.057656000004</v>
      </c>
      <c r="R13" s="21">
        <v>51156.415259999994</v>
      </c>
      <c r="S13" s="12">
        <v>54246.818679999997</v>
      </c>
      <c r="T13" s="12">
        <v>57262.644799999995</v>
      </c>
      <c r="U13" s="12">
        <v>59890.97118</v>
      </c>
      <c r="V13" s="12">
        <v>62646.127</v>
      </c>
      <c r="W13" s="12">
        <v>64940.432000000001</v>
      </c>
      <c r="X13" s="12">
        <v>63848.205999999998</v>
      </c>
      <c r="Y13" s="12">
        <v>67167.123999999996</v>
      </c>
      <c r="Z13" s="13">
        <v>71096.857007947678</v>
      </c>
      <c r="AA13" s="18" t="s">
        <v>0</v>
      </c>
      <c r="AB13" s="4">
        <v>93847932.010000005</v>
      </c>
      <c r="AC13" s="4">
        <v>92875262.209999993</v>
      </c>
      <c r="AD13" s="4">
        <v>98227638.079999998</v>
      </c>
      <c r="AE13" s="4">
        <v>103974622.15000001</v>
      </c>
      <c r="AF13">
        <f t="shared" ref="AF13" si="4">AE13/AD13</f>
        <v>1.0585067928164928</v>
      </c>
    </row>
    <row r="14" spans="2:34" ht="15.75">
      <c r="B14" s="17" t="s">
        <v>12</v>
      </c>
      <c r="C14" s="27"/>
      <c r="D14" s="27">
        <f t="shared" ref="D14" si="5">D13/C13-1</f>
        <v>7.9699005658028232E-2</v>
      </c>
      <c r="E14" s="27">
        <f t="shared" ref="E14" si="6">E13/D13-1</f>
        <v>0.12278023491737078</v>
      </c>
      <c r="F14" s="27">
        <f t="shared" ref="F14" si="7">F13/E13-1</f>
        <v>6.9862640480908178E-2</v>
      </c>
      <c r="G14" s="27">
        <f t="shared" ref="G14" si="8">G13/F13-1</f>
        <v>5.7081190980331264E-2</v>
      </c>
      <c r="H14" s="27">
        <f t="shared" ref="H14" si="9">H13/G13-1</f>
        <v>0.10627577221066398</v>
      </c>
      <c r="I14" s="27">
        <f t="shared" ref="I14:P14" si="10">I13/H13-1</f>
        <v>7.4135062267753016E-2</v>
      </c>
      <c r="J14" s="27"/>
      <c r="K14" s="27">
        <f t="shared" si="10"/>
        <v>6.6055816661709565E-2</v>
      </c>
      <c r="L14" s="27">
        <f t="shared" si="10"/>
        <v>3.23087557787336E-2</v>
      </c>
      <c r="M14" s="27">
        <f t="shared" si="10"/>
        <v>-7.6085110245477372E-3</v>
      </c>
      <c r="N14" s="27">
        <f t="shared" si="10"/>
        <v>4.4890750867899287E-2</v>
      </c>
      <c r="O14" s="27">
        <f t="shared" si="10"/>
        <v>3.3770377024460396E-2</v>
      </c>
      <c r="P14" s="27">
        <f t="shared" si="10"/>
        <v>2.1841101614671121E-2</v>
      </c>
      <c r="Q14" s="27">
        <f>Q13/P13-1</f>
        <v>3.916912278651874E-2</v>
      </c>
      <c r="R14" s="7"/>
      <c r="S14" s="27">
        <f>S13/R13-1</f>
        <v>6.0410867420892966E-2</v>
      </c>
      <c r="T14" s="27">
        <f t="shared" ref="T14:Z14" si="11">T13/S13-1</f>
        <v>5.559452505021989E-2</v>
      </c>
      <c r="U14" s="27">
        <f t="shared" si="11"/>
        <v>4.5899493276636116E-2</v>
      </c>
      <c r="V14" s="27">
        <f t="shared" si="11"/>
        <v>4.6002857621384896E-2</v>
      </c>
      <c r="W14" s="27">
        <f t="shared" si="11"/>
        <v>3.6623253660996502E-2</v>
      </c>
      <c r="X14" s="27">
        <f t="shared" si="11"/>
        <v>-1.6818890271626197E-2</v>
      </c>
      <c r="Y14" s="27">
        <f t="shared" si="11"/>
        <v>5.1981382217692884E-2</v>
      </c>
      <c r="Z14" s="27">
        <f t="shared" si="11"/>
        <v>5.8506792816492847E-2</v>
      </c>
      <c r="AA14" s="19"/>
      <c r="AB14" s="5"/>
      <c r="AC14" s="5"/>
      <c r="AD14" s="5"/>
      <c r="AE14" s="5"/>
    </row>
    <row r="15" spans="2:34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2:34" ht="18.75">
      <c r="B16" s="45" t="s">
        <v>18</v>
      </c>
      <c r="C16" s="45"/>
      <c r="D16" s="45"/>
      <c r="E16" s="45"/>
      <c r="F16" s="45"/>
      <c r="G16" s="45"/>
      <c r="H16" s="45"/>
      <c r="I16" s="45"/>
      <c r="J16" s="45"/>
    </row>
    <row r="17" spans="2:34" ht="6.75" customHeight="1">
      <c r="B17" s="45"/>
      <c r="C17" s="45"/>
      <c r="D17" s="45"/>
      <c r="E17" s="45"/>
      <c r="F17" s="45"/>
      <c r="G17" s="45"/>
      <c r="H17" s="45"/>
      <c r="I17" s="45"/>
      <c r="J17" s="45"/>
    </row>
    <row r="18" spans="2:34">
      <c r="B18" s="44" t="s">
        <v>11</v>
      </c>
      <c r="C18" s="44"/>
      <c r="D18" s="44"/>
      <c r="E18" s="44"/>
      <c r="F18" s="44"/>
      <c r="G18" s="44"/>
      <c r="H18" s="44"/>
    </row>
    <row r="19" spans="2:34" ht="16.5" thickBot="1">
      <c r="B19" t="s">
        <v>21</v>
      </c>
      <c r="C19" s="6"/>
      <c r="D19" s="6"/>
      <c r="E19" s="6"/>
      <c r="F19" s="6"/>
      <c r="G19" s="6"/>
      <c r="H19" s="6"/>
      <c r="I19" s="26"/>
      <c r="J19" s="6"/>
      <c r="K19" s="6"/>
      <c r="L19" s="6"/>
      <c r="M19" s="6"/>
      <c r="N19" s="6"/>
      <c r="O19" s="6"/>
      <c r="P19" s="6"/>
      <c r="Q19" s="26"/>
      <c r="R19" s="6"/>
      <c r="S19" s="6"/>
      <c r="T19" s="6"/>
      <c r="U19" s="6"/>
      <c r="V19" s="6"/>
      <c r="W19" s="6"/>
      <c r="X19" s="6"/>
      <c r="Z19" s="19"/>
      <c r="AA19" s="5"/>
      <c r="AB19" s="5"/>
      <c r="AC19" s="5"/>
      <c r="AD19" s="5"/>
    </row>
    <row r="20" spans="2:34" ht="16.5" thickBot="1">
      <c r="B20" s="25"/>
      <c r="C20" s="14">
        <v>1990</v>
      </c>
      <c r="D20" s="14">
        <v>1991</v>
      </c>
      <c r="E20" s="14">
        <v>1992</v>
      </c>
      <c r="F20" s="14">
        <v>1993</v>
      </c>
      <c r="G20" s="14">
        <v>1994</v>
      </c>
      <c r="H20" s="14">
        <v>1995</v>
      </c>
      <c r="I20" s="15">
        <v>1996</v>
      </c>
      <c r="J20" s="15">
        <f>I20+1</f>
        <v>1997</v>
      </c>
      <c r="K20" s="15">
        <f t="shared" ref="K20:O20" si="12">J20+1</f>
        <v>1998</v>
      </c>
      <c r="L20" s="15">
        <f t="shared" si="12"/>
        <v>1999</v>
      </c>
      <c r="M20" s="15">
        <f t="shared" si="12"/>
        <v>2000</v>
      </c>
      <c r="N20" s="15">
        <f t="shared" si="12"/>
        <v>2001</v>
      </c>
      <c r="O20" s="15">
        <f t="shared" si="12"/>
        <v>2002</v>
      </c>
      <c r="P20" s="15">
        <v>2003</v>
      </c>
      <c r="Q20" s="15">
        <v>2004</v>
      </c>
      <c r="R20" s="15">
        <f t="shared" ref="R20:T20" si="13">Q20+1</f>
        <v>2005</v>
      </c>
      <c r="S20" s="15">
        <f t="shared" si="13"/>
        <v>2006</v>
      </c>
      <c r="T20" s="15">
        <f t="shared" si="13"/>
        <v>2007</v>
      </c>
      <c r="U20" s="15">
        <v>2008</v>
      </c>
      <c r="V20" s="15">
        <v>2009</v>
      </c>
      <c r="W20" s="15">
        <v>2010</v>
      </c>
      <c r="X20" s="16">
        <v>2011</v>
      </c>
      <c r="Z20" s="3"/>
      <c r="AA20" s="15">
        <v>2008</v>
      </c>
      <c r="AB20" s="15">
        <v>2009</v>
      </c>
      <c r="AC20" s="15">
        <v>2010</v>
      </c>
      <c r="AD20" s="15">
        <v>2011</v>
      </c>
      <c r="AE20" s="16">
        <v>2012</v>
      </c>
      <c r="AF20" s="8"/>
      <c r="AG20" s="8"/>
      <c r="AH20" s="8"/>
    </row>
    <row r="21" spans="2:34">
      <c r="C21" s="49">
        <f t="shared" ref="C21:G21" si="14">D21*C13/D13</f>
        <v>25067.257732470538</v>
      </c>
      <c r="D21" s="49">
        <f t="shared" si="14"/>
        <v>27065.093248321959</v>
      </c>
      <c r="E21" s="49">
        <f t="shared" si="14"/>
        <v>30388.151755411476</v>
      </c>
      <c r="F21" s="49">
        <f t="shared" si="14"/>
        <v>32511.148276379066</v>
      </c>
      <c r="G21" s="49">
        <f t="shared" si="14"/>
        <v>34366.923340132933</v>
      </c>
      <c r="H21" s="49">
        <f>I21*H13/I13</f>
        <v>38019.294656610255</v>
      </c>
      <c r="I21" s="28">
        <f t="shared" ref="I21:N21" si="15">J21*J13/K13</f>
        <v>40837.857433354111</v>
      </c>
      <c r="J21" s="28">
        <f t="shared" si="15"/>
        <v>43535.435456828782</v>
      </c>
      <c r="K21" s="28">
        <f t="shared" si="15"/>
        <v>44942.011208724289</v>
      </c>
      <c r="L21" s="28">
        <f t="shared" si="15"/>
        <v>44600.069420977357</v>
      </c>
      <c r="M21" s="28">
        <f t="shared" si="15"/>
        <v>46602.200026045459</v>
      </c>
      <c r="N21" s="28">
        <f t="shared" si="15"/>
        <v>48175.973891094327</v>
      </c>
      <c r="O21" s="28">
        <f>P21*P13/Q13</f>
        <v>49228.190232235465</v>
      </c>
      <c r="P21" s="50">
        <f t="shared" ref="P21:W21" si="16">R13</f>
        <v>51156.415259999994</v>
      </c>
      <c r="Q21" s="50">
        <f t="shared" si="16"/>
        <v>54246.818679999997</v>
      </c>
      <c r="R21" s="50">
        <f t="shared" si="16"/>
        <v>57262.644799999995</v>
      </c>
      <c r="S21" s="50">
        <f t="shared" si="16"/>
        <v>59890.97118</v>
      </c>
      <c r="T21" s="50">
        <f t="shared" si="16"/>
        <v>62646.127</v>
      </c>
      <c r="U21" s="50">
        <f t="shared" si="16"/>
        <v>64940.432000000001</v>
      </c>
      <c r="V21" s="50">
        <f t="shared" si="16"/>
        <v>63848.205999999998</v>
      </c>
      <c r="W21" s="50">
        <f t="shared" si="16"/>
        <v>67167.123999999996</v>
      </c>
      <c r="X21" s="50">
        <f>Z13</f>
        <v>71096.857007947678</v>
      </c>
    </row>
    <row r="22" spans="2:34">
      <c r="C22" s="27"/>
      <c r="D22" s="27">
        <f t="shared" ref="D22" si="17">D21/C21-1</f>
        <v>7.9699005658028232E-2</v>
      </c>
      <c r="E22" s="27">
        <f t="shared" ref="E22" si="18">E21/D21-1</f>
        <v>0.12278023491737078</v>
      </c>
      <c r="F22" s="27">
        <f t="shared" ref="F22" si="19">F21/E21-1</f>
        <v>6.9862640480908178E-2</v>
      </c>
      <c r="G22" s="27">
        <f t="shared" ref="G22" si="20">G21/F21-1</f>
        <v>5.7081190980331487E-2</v>
      </c>
      <c r="H22" s="27">
        <f t="shared" ref="H22" si="21">H21/G21-1</f>
        <v>0.10627577221066398</v>
      </c>
      <c r="I22" s="27">
        <f t="shared" ref="I22:O22" si="22">I21/H21-1</f>
        <v>7.4135062267753238E-2</v>
      </c>
      <c r="J22" s="27">
        <f t="shared" si="22"/>
        <v>6.6055816661709565E-2</v>
      </c>
      <c r="K22" s="27">
        <f t="shared" si="22"/>
        <v>3.2308755778733822E-2</v>
      </c>
      <c r="L22" s="27">
        <f t="shared" si="22"/>
        <v>-7.6085110245478482E-3</v>
      </c>
      <c r="M22" s="27">
        <f t="shared" si="22"/>
        <v>4.4890750867899065E-2</v>
      </c>
      <c r="N22" s="27">
        <f t="shared" si="22"/>
        <v>3.3770377024460396E-2</v>
      </c>
      <c r="O22" s="27">
        <f t="shared" si="22"/>
        <v>2.1841101614671121E-2</v>
      </c>
      <c r="P22" s="27">
        <f>P21/O21-1</f>
        <v>3.916912278651874E-2</v>
      </c>
      <c r="Q22" s="27">
        <f t="shared" ref="Q22:X22" si="23">Q21/P21-1</f>
        <v>6.0410867420892966E-2</v>
      </c>
      <c r="R22" s="27">
        <f t="shared" si="23"/>
        <v>5.559452505021989E-2</v>
      </c>
      <c r="S22" s="27">
        <f t="shared" si="23"/>
        <v>4.5899493276636116E-2</v>
      </c>
      <c r="T22" s="27">
        <f t="shared" si="23"/>
        <v>4.6002857621384896E-2</v>
      </c>
      <c r="U22" s="27">
        <f t="shared" si="23"/>
        <v>3.6623253660996502E-2</v>
      </c>
      <c r="V22" s="27">
        <f t="shared" si="23"/>
        <v>-1.6818890271626197E-2</v>
      </c>
      <c r="W22" s="27">
        <f t="shared" si="23"/>
        <v>5.1981382217692884E-2</v>
      </c>
      <c r="X22" s="27">
        <f t="shared" si="23"/>
        <v>5.8506792816492847E-2</v>
      </c>
    </row>
    <row r="24" spans="2:34">
      <c r="C2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GDP</vt:lpstr>
    </vt:vector>
  </TitlesOfParts>
  <Company>Gobierno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Sepulveda</dc:creator>
  <cp:lastModifiedBy>Bruno LAPILLONNE</cp:lastModifiedBy>
  <dcterms:created xsi:type="dcterms:W3CDTF">2013-08-21T14:11:13Z</dcterms:created>
  <dcterms:modified xsi:type="dcterms:W3CDTF">2014-01-20T17:32:00Z</dcterms:modified>
</cp:coreProperties>
</file>