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90"/>
  </bookViews>
  <sheets>
    <sheet name="Hoja1" sheetId="1" r:id="rId1"/>
  </sheets>
  <definedNames>
    <definedName name="solver_adj" localSheetId="0" hidden="1">Hoja1!$C$27:$G$31</definedName>
    <definedName name="solver_cvg" localSheetId="0" hidden="1">0.0001</definedName>
    <definedName name="solver_drv" localSheetId="0" hidden="1">2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Hoja1!$C$27:$G$31</definedName>
    <definedName name="solver_lhs10" localSheetId="0" hidden="1">Hoja1!$F$32</definedName>
    <definedName name="solver_lhs11" localSheetId="0" hidden="1">Hoja1!$F$32</definedName>
    <definedName name="solver_lhs2" localSheetId="0" hidden="1">Hoja1!$C$32</definedName>
    <definedName name="solver_lhs3" localSheetId="0" hidden="1">Hoja1!$D$32</definedName>
    <definedName name="solver_lhs4" localSheetId="0" hidden="1">Hoja1!$I$31</definedName>
    <definedName name="solver_lhs5" localSheetId="0" hidden="1">Hoja1!$I$30</definedName>
    <definedName name="solver_lhs6" localSheetId="0" hidden="1">Hoja1!$I$29</definedName>
    <definedName name="solver_lhs7" localSheetId="0" hidden="1">Hoja1!$I$28</definedName>
    <definedName name="solver_lhs8" localSheetId="0" hidden="1">Hoja1!$I$27</definedName>
    <definedName name="solver_lhs9" localSheetId="0" hidden="1">Hoja1!$G$32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11</definedName>
    <definedName name="solver_nwt" localSheetId="0" hidden="1">1</definedName>
    <definedName name="solver_opt" localSheetId="0" hidden="1">Hoja1!$E$32</definedName>
    <definedName name="solver_pre" localSheetId="0" hidden="1">0.000001</definedName>
    <definedName name="solver_rbv" localSheetId="0" hidden="1">2</definedName>
    <definedName name="solver_rel1" localSheetId="0" hidden="1">5</definedName>
    <definedName name="solver_rel10" localSheetId="0" hidden="1">2</definedName>
    <definedName name="solver_rel11" localSheetId="0" hidden="1">2</definedName>
    <definedName name="solver_rel2" localSheetId="0" hidden="1">2</definedName>
    <definedName name="solver_rel3" localSheetId="0" hidden="1">2</definedName>
    <definedName name="solver_rel4" localSheetId="0" hidden="1">2</definedName>
    <definedName name="solver_rel5" localSheetId="0" hidden="1">2</definedName>
    <definedName name="solver_rel6" localSheetId="0" hidden="1">2</definedName>
    <definedName name="solver_rel7" localSheetId="0" hidden="1">2</definedName>
    <definedName name="solver_rel8" localSheetId="0" hidden="1">2</definedName>
    <definedName name="solver_rel9" localSheetId="0" hidden="1">2</definedName>
    <definedName name="solver_rhs1" localSheetId="0" hidden="1">binario</definedName>
    <definedName name="solver_rhs10" localSheetId="0" hidden="1">1</definedName>
    <definedName name="solver_rhs11" localSheetId="0" hidden="1">1</definedName>
    <definedName name="solver_rhs2" localSheetId="0" hidden="1">1</definedName>
    <definedName name="solver_rhs3" localSheetId="0" hidden="1">1</definedName>
    <definedName name="solver_rhs4" localSheetId="0" hidden="1">1</definedName>
    <definedName name="solver_rhs5" localSheetId="0" hidden="1">1</definedName>
    <definedName name="solver_rhs6" localSheetId="0" hidden="1">1</definedName>
    <definedName name="solver_rhs7" localSheetId="0" hidden="1">1</definedName>
    <definedName name="solver_rhs8" localSheetId="0" hidden="1">1</definedName>
    <definedName name="solver_rhs9" localSheetId="0" hidden="1">1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4525"/>
  <extLst>
    <ext xmlns:loext="http://schemas.libreoffice.org/" uri="{7626C862-2A13-11E5-B345-FEFF819CDC9F}">
      <loext:extCalcPr stringRefSyntax="Unspecified"/>
    </ext>
  </extLst>
</workbook>
</file>

<file path=xl/calcChain.xml><?xml version="1.0" encoding="utf-8"?>
<calcChain xmlns="http://schemas.openxmlformats.org/spreadsheetml/2006/main">
  <c r="G32" i="1" l="1"/>
  <c r="F32" i="1"/>
  <c r="E32" i="1"/>
  <c r="D32" i="1"/>
  <c r="C32" i="1"/>
  <c r="I31" i="1"/>
  <c r="I30" i="1"/>
  <c r="I29" i="1"/>
  <c r="I28" i="1"/>
  <c r="I27" i="1"/>
  <c r="G21" i="1"/>
  <c r="F21" i="1"/>
  <c r="E21" i="1"/>
  <c r="D21" i="1"/>
  <c r="C21" i="1"/>
  <c r="H21" i="1" s="1"/>
  <c r="G20" i="1"/>
  <c r="F20" i="1"/>
  <c r="E20" i="1"/>
  <c r="D20" i="1"/>
  <c r="J20" i="1" s="1"/>
  <c r="G19" i="1"/>
  <c r="F19" i="1"/>
  <c r="E19" i="1"/>
  <c r="D19" i="1"/>
  <c r="J19" i="1" s="1"/>
  <c r="J22" i="1" s="1"/>
</calcChain>
</file>

<file path=xl/sharedStrings.xml><?xml version="1.0" encoding="utf-8"?>
<sst xmlns="http://schemas.openxmlformats.org/spreadsheetml/2006/main" count="25" uniqueCount="15">
  <si>
    <t>Problema de ruteo Mejorado</t>
  </si>
  <si>
    <t>Distancias</t>
  </si>
  <si>
    <t>Maipu</t>
  </si>
  <si>
    <t>Guaymallén</t>
  </si>
  <si>
    <t>Capital</t>
  </si>
  <si>
    <t>Las Heras</t>
  </si>
  <si>
    <t>Godoy Cruz</t>
  </si>
  <si>
    <t>CDC</t>
  </si>
  <si>
    <t>Cargas</t>
  </si>
  <si>
    <t>vuelta</t>
  </si>
  <si>
    <t>Ida</t>
  </si>
  <si>
    <t>Ruta</t>
  </si>
  <si>
    <t>Asignador Tramos</t>
  </si>
  <si>
    <t/>
  </si>
  <si>
    <t>Suma Fila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</si>
</sst>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0"/>
      <name val="Arial"/>
      <family val="2"/>
    </font>
    <font>
      <sz val="10"/>
      <name val="Bitstream Vera Sans Mono"/>
      <family val="3"/>
      <charset val="1"/>
    </font>
    <font>
      <b/>
      <sz val="12"/>
      <color rgb="FFFF0000"/>
      <name val="Bitstream Vera Sans Mono"/>
      <family val="3"/>
      <charset val="1"/>
    </font>
  </fonts>
  <fills count="4">
    <fill>
      <patternFill patternType="none"/>
    </fill>
    <fill>
      <patternFill patternType="gray125"/>
    </fill>
    <fill>
      <patternFill patternType="solid">
        <fgColor rgb="FF66FFFF"/>
        <bgColor rgb="FF33CCCC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="110" zoomScaleNormal="110" workbookViewId="0">
      <selection activeCell="M28" sqref="M28"/>
    </sheetView>
  </sheetViews>
  <sheetFormatPr baseColWidth="10" defaultColWidth="9.140625" defaultRowHeight="12.75"/>
  <cols>
    <col min="1" max="1" width="11.5703125"/>
    <col min="2" max="2" width="16"/>
    <col min="3" max="1025" width="11.5703125"/>
  </cols>
  <sheetData>
    <row r="1" spans="1:11" ht="13.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3.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1:11" ht="13.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3.5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7">
      <c r="A5" s="1"/>
      <c r="B5" s="1"/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1"/>
      <c r="I5" s="1" t="s">
        <v>7</v>
      </c>
      <c r="J5" s="1"/>
      <c r="K5" s="1"/>
    </row>
    <row r="6" spans="1:11" ht="13.5">
      <c r="A6" s="1"/>
      <c r="B6" s="2" t="s">
        <v>2</v>
      </c>
      <c r="C6" s="2">
        <v>0</v>
      </c>
      <c r="D6" s="2">
        <v>12</v>
      </c>
      <c r="E6" s="2">
        <v>20</v>
      </c>
      <c r="F6" s="2">
        <v>27</v>
      </c>
      <c r="G6" s="2">
        <v>18</v>
      </c>
      <c r="H6" s="1"/>
      <c r="I6" s="1">
        <v>24</v>
      </c>
      <c r="J6" s="1"/>
      <c r="K6" s="1"/>
    </row>
    <row r="7" spans="1:11" ht="13.5">
      <c r="A7" s="1"/>
      <c r="B7" s="2" t="s">
        <v>3</v>
      </c>
      <c r="C7" s="2">
        <v>8</v>
      </c>
      <c r="D7" s="2">
        <v>0</v>
      </c>
      <c r="E7" s="2">
        <v>3</v>
      </c>
      <c r="F7" s="2">
        <v>8</v>
      </c>
      <c r="G7" s="2">
        <v>12</v>
      </c>
      <c r="H7" s="1"/>
      <c r="I7" s="1">
        <v>15</v>
      </c>
      <c r="J7" s="1"/>
      <c r="K7" s="1"/>
    </row>
    <row r="8" spans="1:11" ht="13.5">
      <c r="A8" s="1"/>
      <c r="B8" s="2" t="s">
        <v>4</v>
      </c>
      <c r="C8" s="2">
        <v>16</v>
      </c>
      <c r="D8" s="2">
        <v>3</v>
      </c>
      <c r="E8" s="2">
        <v>0</v>
      </c>
      <c r="F8" s="2">
        <v>4</v>
      </c>
      <c r="G8" s="2">
        <v>4</v>
      </c>
      <c r="H8" s="1"/>
      <c r="I8" s="1">
        <v>19</v>
      </c>
      <c r="J8" s="1"/>
      <c r="K8" s="1"/>
    </row>
    <row r="9" spans="1:11" ht="13.5">
      <c r="A9" s="1"/>
      <c r="B9" s="2" t="s">
        <v>5</v>
      </c>
      <c r="C9" s="2">
        <v>25</v>
      </c>
      <c r="D9" s="2">
        <v>8</v>
      </c>
      <c r="E9" s="2">
        <v>3</v>
      </c>
      <c r="F9" s="2">
        <v>0</v>
      </c>
      <c r="G9" s="2">
        <v>7</v>
      </c>
      <c r="H9" s="1"/>
      <c r="I9" s="1">
        <v>26</v>
      </c>
      <c r="J9" s="1"/>
      <c r="K9" s="1"/>
    </row>
    <row r="10" spans="1:11" ht="13.5">
      <c r="A10" s="1"/>
      <c r="B10" s="2" t="s">
        <v>6</v>
      </c>
      <c r="C10" s="2">
        <v>17</v>
      </c>
      <c r="D10" s="2">
        <v>12</v>
      </c>
      <c r="E10" s="2">
        <v>3</v>
      </c>
      <c r="F10" s="2">
        <v>6</v>
      </c>
      <c r="G10" s="2">
        <v>0</v>
      </c>
      <c r="H10" s="1"/>
      <c r="I10" s="1">
        <v>22</v>
      </c>
      <c r="J10" s="1"/>
      <c r="K10" s="1"/>
    </row>
    <row r="11" spans="1:11" ht="13.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3.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3.5">
      <c r="A13" s="1" t="s">
        <v>8</v>
      </c>
      <c r="B13" s="2" t="s">
        <v>2</v>
      </c>
      <c r="C13" s="1">
        <v>30</v>
      </c>
      <c r="D13" s="1"/>
      <c r="E13" s="1"/>
      <c r="F13" s="1"/>
      <c r="G13" s="1"/>
      <c r="H13" s="1"/>
      <c r="I13" s="1"/>
      <c r="J13" s="1"/>
      <c r="K13" s="1"/>
    </row>
    <row r="14" spans="1:11" ht="13.5">
      <c r="A14" s="1"/>
      <c r="B14" s="2" t="s">
        <v>3</v>
      </c>
      <c r="C14" s="1">
        <v>35</v>
      </c>
      <c r="D14" s="1"/>
      <c r="E14" s="1"/>
      <c r="F14" s="1"/>
      <c r="G14" s="1"/>
      <c r="H14" s="1"/>
      <c r="I14" s="1"/>
      <c r="J14" s="1"/>
      <c r="K14" s="1"/>
    </row>
    <row r="15" spans="1:11" ht="13.5">
      <c r="A15" s="1"/>
      <c r="B15" s="2" t="s">
        <v>4</v>
      </c>
      <c r="C15" s="1">
        <v>22</v>
      </c>
      <c r="D15" s="1"/>
      <c r="E15" s="1"/>
      <c r="F15" s="1"/>
      <c r="G15" s="1"/>
      <c r="H15" s="1"/>
      <c r="I15" s="1"/>
      <c r="J15" s="1"/>
      <c r="K15" s="1"/>
    </row>
    <row r="16" spans="1:11" ht="13.5">
      <c r="A16" s="1"/>
      <c r="B16" s="2" t="s">
        <v>5</v>
      </c>
      <c r="C16" s="1">
        <v>21</v>
      </c>
      <c r="D16" s="1"/>
      <c r="E16" s="1"/>
      <c r="F16" s="1"/>
      <c r="G16" s="1"/>
      <c r="H16" s="1"/>
      <c r="I16" s="1"/>
      <c r="J16" s="1"/>
      <c r="K16" s="1"/>
    </row>
    <row r="17" spans="1:11" ht="13.5">
      <c r="A17" s="1"/>
      <c r="B17" s="2" t="s">
        <v>6</v>
      </c>
      <c r="C17" s="1">
        <v>15</v>
      </c>
      <c r="D17" s="1"/>
      <c r="E17" s="1"/>
      <c r="F17" s="1"/>
      <c r="G17" s="1"/>
      <c r="H17" s="1"/>
      <c r="I17" s="1"/>
      <c r="J17" s="1"/>
      <c r="K17" s="1"/>
    </row>
    <row r="18" spans="1:11" ht="13.5">
      <c r="A18" s="1"/>
      <c r="B18" s="2"/>
      <c r="C18" s="1"/>
      <c r="D18" s="1"/>
      <c r="E18" s="1"/>
      <c r="F18" s="1"/>
      <c r="G18" s="1"/>
      <c r="H18" s="1"/>
      <c r="I18" s="1"/>
      <c r="J18" s="1"/>
      <c r="K18" s="1"/>
    </row>
    <row r="19" spans="1:11" ht="13.5">
      <c r="A19" s="1"/>
      <c r="B19" s="1" t="s">
        <v>9</v>
      </c>
      <c r="C19" s="1"/>
      <c r="D19" s="1">
        <f>INDEX($C$6:$G$10,D21,C21)</f>
        <v>8</v>
      </c>
      <c r="E19" s="1">
        <f>INDEX($C$6:$G$10,E21,D21)</f>
        <v>3</v>
      </c>
      <c r="F19" s="1">
        <f>INDEX($C$6:$G$10,F21,E21)</f>
        <v>3</v>
      </c>
      <c r="G19" s="1">
        <f>INDEX($C$6:$G$10,G21,F21)</f>
        <v>6</v>
      </c>
      <c r="H19" s="1"/>
      <c r="I19" s="1"/>
      <c r="J19" s="1">
        <f>SUM(D19:G19)</f>
        <v>20</v>
      </c>
      <c r="K19" s="1"/>
    </row>
    <row r="20" spans="1:11" ht="16.5">
      <c r="A20" s="1"/>
      <c r="B20" s="1" t="s">
        <v>10</v>
      </c>
      <c r="C20" s="1"/>
      <c r="D20" s="1">
        <f>INDEX($C$6:$G$10,C21,D21)+2*INDEX($I6:$I10,D21,1)</f>
        <v>42</v>
      </c>
      <c r="E20" s="1">
        <f>INDEX($C$6:$G$10,D21,E21)+2*INDEX($I6:$I10,E21,1)</f>
        <v>41</v>
      </c>
      <c r="F20" s="1">
        <f>INDEX($C$6:$G$10,E21,F21)+2*INDEX($I6:$I10,F21,1)</f>
        <v>56</v>
      </c>
      <c r="G20" s="1">
        <f>INDEX($C$6:$G$10,F21,G21)+2*INDEX($I6:$I10,G21,1)</f>
        <v>51</v>
      </c>
      <c r="H20" s="1"/>
      <c r="I20" s="1"/>
      <c r="J20" s="3">
        <f>SUM(D20:G20)</f>
        <v>190</v>
      </c>
      <c r="K20" s="1"/>
    </row>
    <row r="21" spans="1:11" ht="13.5">
      <c r="A21" s="1"/>
      <c r="B21" s="1" t="s">
        <v>11</v>
      </c>
      <c r="C21" s="1">
        <f>MATCH(1,C27:C31,0)</f>
        <v>1</v>
      </c>
      <c r="D21" s="1">
        <f>MATCH(1,D27:D31,0)</f>
        <v>2</v>
      </c>
      <c r="E21" s="1">
        <f>MATCH(1,E27:E31,0)</f>
        <v>3</v>
      </c>
      <c r="F21" s="1">
        <f>MATCH(1,F27:F31,0)</f>
        <v>4</v>
      </c>
      <c r="G21" s="1">
        <f>MATCH(1,G27:G31,0)</f>
        <v>5</v>
      </c>
      <c r="H21" s="1">
        <f>C21</f>
        <v>1</v>
      </c>
      <c r="I21" s="1"/>
      <c r="J21" s="1"/>
      <c r="K21" s="1"/>
    </row>
    <row r="22" spans="1:11" ht="13.5">
      <c r="A22" s="1"/>
      <c r="B22" s="1"/>
      <c r="C22" s="1"/>
      <c r="D22" s="1"/>
      <c r="E22" s="1"/>
      <c r="F22" s="1"/>
      <c r="G22" s="1"/>
      <c r="H22" s="1"/>
      <c r="I22" s="1"/>
      <c r="J22" s="1">
        <f>SUM(J19:J20)</f>
        <v>210</v>
      </c>
      <c r="K22" s="1"/>
    </row>
    <row r="23" spans="1:11" ht="13.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3.5">
      <c r="A24" s="1"/>
      <c r="B24" s="1" t="s">
        <v>12</v>
      </c>
      <c r="C24" s="1"/>
      <c r="D24" s="1"/>
      <c r="E24" s="1"/>
      <c r="F24" s="1"/>
      <c r="G24" s="1"/>
      <c r="H24" s="1"/>
      <c r="I24" s="1"/>
      <c r="J24" s="1"/>
      <c r="K24" s="1"/>
    </row>
    <row r="25" spans="1:11" ht="13.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3.5">
      <c r="A26" s="1"/>
      <c r="B26" s="1"/>
      <c r="C26" s="4">
        <v>1</v>
      </c>
      <c r="D26" s="4">
        <v>2</v>
      </c>
      <c r="E26" s="4">
        <v>3</v>
      </c>
      <c r="F26" s="4">
        <v>4</v>
      </c>
      <c r="G26" s="4">
        <v>5</v>
      </c>
      <c r="H26" s="1" t="s">
        <v>13</v>
      </c>
      <c r="I26" s="5" t="s">
        <v>14</v>
      </c>
      <c r="J26" s="1"/>
      <c r="K26" s="1"/>
    </row>
    <row r="27" spans="1:11" ht="13.5">
      <c r="A27" s="1"/>
      <c r="B27" s="1">
        <v>1</v>
      </c>
      <c r="C27" s="6">
        <v>1</v>
      </c>
      <c r="D27" s="7">
        <v>0</v>
      </c>
      <c r="E27" s="7">
        <v>0</v>
      </c>
      <c r="F27" s="7">
        <v>0</v>
      </c>
      <c r="G27" s="8">
        <v>0</v>
      </c>
      <c r="H27" s="1"/>
      <c r="I27" s="5">
        <f>SUM(C27:G27)</f>
        <v>1</v>
      </c>
      <c r="J27" s="1"/>
      <c r="K27" s="1"/>
    </row>
    <row r="28" spans="1:11" ht="13.5">
      <c r="A28" s="1"/>
      <c r="B28" s="1">
        <v>2</v>
      </c>
      <c r="C28" s="9">
        <v>0</v>
      </c>
      <c r="D28" s="1">
        <v>1</v>
      </c>
      <c r="E28" s="1">
        <v>0</v>
      </c>
      <c r="F28" s="1">
        <v>0</v>
      </c>
      <c r="G28" s="10">
        <v>0</v>
      </c>
      <c r="H28" s="1"/>
      <c r="I28" s="5">
        <f>SUM(C28:G28)</f>
        <v>1</v>
      </c>
      <c r="J28" s="1"/>
      <c r="K28" s="1"/>
    </row>
    <row r="29" spans="1:11" ht="13.5">
      <c r="A29" s="1"/>
      <c r="B29" s="1">
        <v>3</v>
      </c>
      <c r="C29" s="9">
        <v>0</v>
      </c>
      <c r="D29" s="1">
        <v>0</v>
      </c>
      <c r="E29" s="1">
        <v>1</v>
      </c>
      <c r="F29" s="1">
        <v>0</v>
      </c>
      <c r="G29" s="10">
        <v>0</v>
      </c>
      <c r="H29" s="1"/>
      <c r="I29" s="5">
        <f>SUM(C29:G29)</f>
        <v>1</v>
      </c>
      <c r="J29" s="1"/>
      <c r="K29" s="1"/>
    </row>
    <row r="30" spans="1:11" ht="13.5">
      <c r="A30" s="1"/>
      <c r="B30" s="1">
        <v>4</v>
      </c>
      <c r="C30" s="9">
        <v>0</v>
      </c>
      <c r="D30" s="1">
        <v>0</v>
      </c>
      <c r="E30" s="1">
        <v>0</v>
      </c>
      <c r="F30" s="1">
        <v>1</v>
      </c>
      <c r="G30" s="10">
        <v>0</v>
      </c>
      <c r="H30" s="1"/>
      <c r="I30" s="5">
        <f>SUM(C30:G30)</f>
        <v>1</v>
      </c>
      <c r="J30" s="1"/>
      <c r="K30" s="1"/>
    </row>
    <row r="31" spans="1:11" ht="13.5">
      <c r="A31" s="1"/>
      <c r="B31" s="1">
        <v>5</v>
      </c>
      <c r="C31" s="11">
        <v>0</v>
      </c>
      <c r="D31" s="12">
        <v>0</v>
      </c>
      <c r="E31" s="12">
        <v>0</v>
      </c>
      <c r="F31" s="12">
        <v>0</v>
      </c>
      <c r="G31" s="13">
        <v>1</v>
      </c>
      <c r="H31" s="1"/>
      <c r="I31" s="5">
        <f>SUM(C31:G31)</f>
        <v>1</v>
      </c>
      <c r="J31" s="1"/>
      <c r="K31" s="1"/>
    </row>
    <row r="32" spans="1:11" ht="13.5">
      <c r="A32" s="1"/>
      <c r="B32" s="1"/>
      <c r="C32" s="5">
        <f>SUM(C27:C31)</f>
        <v>1</v>
      </c>
      <c r="D32" s="5">
        <f>SUM(D27:D31)</f>
        <v>1</v>
      </c>
      <c r="E32" s="5">
        <f>SUM(E27:E31)</f>
        <v>1</v>
      </c>
      <c r="F32" s="5">
        <f>SUM(F27:F31)</f>
        <v>1</v>
      </c>
      <c r="G32" s="5">
        <f>SUM(G27:G31)</f>
        <v>1</v>
      </c>
      <c r="H32" s="1"/>
      <c r="I32" s="1"/>
      <c r="J32" s="1"/>
      <c r="K32" s="1"/>
    </row>
  </sheetData>
  <conditionalFormatting sqref="C27:G31">
    <cfRule type="cellIs" dxfId="0" priority="1" operator="equal">
      <formula>1</formula>
    </cfRule>
  </conditionalFormatting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Palma</dc:creator>
  <cp:lastModifiedBy>rpalma</cp:lastModifiedBy>
  <cp:revision>5</cp:revision>
  <dcterms:created xsi:type="dcterms:W3CDTF">2016-05-22T18:20:10Z</dcterms:created>
  <dcterms:modified xsi:type="dcterms:W3CDTF">2018-09-03T18:11:27Z</dcterms:modified>
  <dc:language>es-AR</dc:language>
</cp:coreProperties>
</file>