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6"/>
  </bookViews>
  <sheets>
    <sheet name="Alumnos" sheetId="1" state="visible" r:id="rId2"/>
    <sheet name="Argentina UNAM" sheetId="2" state="visible" r:id="rId3"/>
    <sheet name="Argentina UNCuyo" sheetId="3" state="visible" r:id="rId4"/>
    <sheet name="Bolivia Católica San Pablo" sheetId="4" state="visible" r:id="rId5"/>
    <sheet name="Bolivia GRMoreno" sheetId="5" state="visible" r:id="rId6"/>
    <sheet name="Bolivia UTEPSA" sheetId="6" state="visible" r:id="rId7"/>
    <sheet name="Financiamiento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<sst xmlns="http://schemas.openxmlformats.org/spreadsheetml/2006/main" count="585" uniqueCount="89">
  <si>
    <t xml:space="preserve">MARCA 2018 2019     Coordinador General Universidad Nacional de Cuyo</t>
  </si>
  <si>
    <t xml:space="preserve">Año 1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</si>
  <si>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</si>
  <si>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</si>
  <si>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</si>
  <si>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</si>
  <si>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</si>
  <si>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Arg</t>
  </si>
  <si>
    <t xml:space="preserve">Bol</t>
  </si>
  <si>
    <t xml:space="preserve">Envía</t>
  </si>
  <si>
    <t xml:space="preserve">Recibe</t>
  </si>
  <si>
    <t xml:space="preserve">Año 2</t>
  </si>
  <si>
    <t xml:space="preserve">UNCuyo</t>
  </si>
  <si>
    <t xml:space="preserve">UNAM</t>
  </si>
  <si>
    <t xml:space="preserve">UAGRM</t>
  </si>
  <si>
    <t xml:space="preserve">UTEPSA</t>
  </si>
  <si>
    <t xml:space="preserve">UCATB</t>
  </si>
  <si>
    <t xml:space="preserve">País: </t>
  </si>
  <si>
    <t xml:space="preserve">Argentina</t>
  </si>
  <si>
    <t xml:space="preserve">Universidad:</t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</si>
  <si>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UNAM</t>
    </r>
  </si>
  <si>
    <t xml:space="preserve">Carrera:</t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</si>
  <si>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Ing Industrial </t>
    </r>
  </si>
  <si>
    <t xml:space="preserve">Actividad</t>
  </si>
  <si>
    <t xml:space="preserve">Descripción</t>
  </si>
  <si>
    <t xml:space="preserve">Costo Unitario</t>
  </si>
  <si>
    <t xml:space="preserve">Cantidad</t>
  </si>
  <si>
    <t xml:space="preserve">Total</t>
  </si>
  <si>
    <t xml:space="preserve">U$D</t>
  </si>
  <si>
    <t xml:space="preserve">1er año de ejecución</t>
  </si>
  <si>
    <t xml:space="preserve">Movilidad estudiante nacional  </t>
  </si>
  <si>
    <t xml:space="preserve">Pasaje</t>
  </si>
  <si>
    <r>
      <rPr>
        <sz val="10"/>
        <rFont val="Arial"/>
        <family val="2"/>
        <charset val="1"/>
      </rPr>
      <t xml:space="preserve"> </t>
    </r>
    <r>
      <rPr>
        <sz val="10"/>
        <rFont val="Arial Narrow"/>
        <family val="1"/>
        <charset val="1"/>
      </rPr>
      <t xml:space="preserve">8200</t>
    </r>
  </si>
  <si>
    <t xml:space="preserve">Auxilio de instalación</t>
  </si>
  <si>
    <t xml:space="preserve">Complemento a la movilidad</t>
  </si>
  <si>
    <t xml:space="preserve">Seguro</t>
  </si>
  <si>
    <r>
      <rPr>
        <sz val="10"/>
        <rFont val="Arial"/>
        <family val="2"/>
        <charset val="1"/>
      </rPr>
      <t xml:space="preserve"> </t>
    </r>
    <r>
      <rPr>
        <sz val="10"/>
        <rFont val="Arial Narrow"/>
        <family val="1"/>
        <charset val="1"/>
      </rPr>
      <t xml:space="preserve">2100</t>
    </r>
  </si>
  <si>
    <t xml:space="preserve">Visado</t>
  </si>
  <si>
    <r>
      <rPr>
        <sz val="10"/>
        <rFont val="Arial"/>
        <family val="2"/>
        <charset val="1"/>
      </rPr>
      <t xml:space="preserve"> </t>
    </r>
    <r>
      <rPr>
        <sz val="10"/>
        <rFont val="Arial Narrow"/>
        <family val="1"/>
        <charset val="1"/>
      </rPr>
      <t xml:space="preserve">350</t>
    </r>
  </si>
  <si>
    <t xml:space="preserve">Movilidad estudiante extranjero </t>
  </si>
  <si>
    <t xml:space="preserve">Beca de manutención</t>
  </si>
  <si>
    <t xml:space="preserve">Movilidad docente </t>
  </si>
  <si>
    <r>
      <rPr>
        <sz val="10"/>
        <rFont val="Arial"/>
        <family val="2"/>
        <charset val="1"/>
      </rPr>
      <t xml:space="preserve"> 82</t>
    </r>
    <r>
      <rPr>
        <sz val="10"/>
        <rFont val="Arial Narrow"/>
        <family val="1"/>
        <charset val="1"/>
      </rPr>
      <t xml:space="preserve">00</t>
    </r>
  </si>
  <si>
    <t xml:space="preserve">Viáticos</t>
  </si>
  <si>
    <r>
      <rPr>
        <sz val="10"/>
        <rFont val="Arial"/>
        <family val="2"/>
        <charset val="1"/>
      </rPr>
      <t xml:space="preserve"> 5</t>
    </r>
    <r>
      <rPr>
        <sz val="10"/>
        <rFont val="Arial Narrow"/>
        <family val="1"/>
        <charset val="1"/>
      </rPr>
      <t xml:space="preserve">000</t>
    </r>
  </si>
  <si>
    <r>
      <rPr>
        <sz val="10"/>
        <rFont val="Arial"/>
        <family val="2"/>
        <charset val="1"/>
      </rPr>
      <t xml:space="preserve"> </t>
    </r>
    <r>
      <rPr>
        <sz val="10"/>
        <rFont val="Arial Narrow"/>
        <family val="1"/>
        <charset val="1"/>
      </rPr>
      <t xml:space="preserve">2000</t>
    </r>
  </si>
  <si>
    <t xml:space="preserve">Reunión de coordinación (una u otra)</t>
  </si>
  <si>
    <t xml:space="preserve">Movilidad</t>
  </si>
  <si>
    <r>
      <rPr>
        <sz val="10"/>
        <rFont val="Arial"/>
        <family val="2"/>
        <charset val="1"/>
      </rPr>
      <t xml:space="preserve"> 5</t>
    </r>
    <r>
      <rPr>
        <sz val="10"/>
        <color rgb="FF00000A"/>
        <rFont val="Arial Narrow"/>
        <family val="1"/>
        <charset val="1"/>
      </rPr>
      <t xml:space="preserve">000</t>
    </r>
  </si>
  <si>
    <t xml:space="preserve">Organización</t>
  </si>
  <si>
    <t xml:space="preserve">Catering</t>
  </si>
  <si>
    <t xml:space="preserve">Traslados locales</t>
  </si>
  <si>
    <t xml:space="preserve">Librería</t>
  </si>
  <si>
    <t xml:space="preserve">Total 1er año de ejecución</t>
  </si>
  <si>
    <t xml:space="preserve">A$R</t>
  </si>
  <si>
    <t xml:space="preserve">2do año de ejecución</t>
  </si>
  <si>
    <r>
      <rPr>
        <sz val="10"/>
        <rFont val="Arial"/>
        <family val="2"/>
        <charset val="1"/>
      </rPr>
      <t xml:space="preserve">Movilidad estudiante nacional  </t>
    </r>
    <r>
      <rPr>
        <sz val="10"/>
        <color rgb="FF808080"/>
        <rFont val="Arial Narrow"/>
        <family val="1"/>
        <charset val="1"/>
      </rPr>
      <t xml:space="preserve">(</t>
    </r>
    <r>
      <rPr>
        <i val="true"/>
        <sz val="10"/>
        <color rgb="FF808080"/>
        <rFont val="Arial Narrow"/>
        <family val="1"/>
        <charset val="1"/>
      </rPr>
      <t xml:space="preserve">indicar destino y duración de la movilidad)</t>
    </r>
  </si>
  <si>
    <r>
      <rPr>
        <sz val="10"/>
        <rFont val="Arial"/>
        <family val="2"/>
        <charset val="1"/>
      </rPr>
      <t xml:space="preserve">Movilidad estudiante extranjero </t>
    </r>
    <r>
      <rPr>
        <i val="true"/>
        <sz val="10"/>
        <color rgb="FF808080"/>
        <rFont val="Arial Narrow"/>
        <family val="1"/>
        <charset val="1"/>
      </rPr>
      <t xml:space="preserve">(indicar origen y duración de la movilidad)</t>
    </r>
  </si>
  <si>
    <r>
      <rPr>
        <sz val="10"/>
        <rFont val="Arial"/>
        <family val="2"/>
        <charset val="1"/>
      </rPr>
      <t xml:space="preserve">Movilidad docente </t>
    </r>
    <r>
      <rPr>
        <sz val="10"/>
        <color rgb="FF808080"/>
        <rFont val="Arial Narrow"/>
        <family val="1"/>
        <charset val="1"/>
      </rPr>
      <t xml:space="preserve">(indicar destino y duración de la movilidad)</t>
    </r>
  </si>
  <si>
    <t xml:space="preserve">Total 2do año de ejecución</t>
  </si>
  <si>
    <t xml:space="preserve">TOTAL SOLICITADO</t>
  </si>
  <si>
    <t xml:space="preserve"> </t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</si>
  <si>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UNCuyo</t>
    </r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</si>
  <si>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Bolivia </t>
    </r>
  </si>
  <si>
    <t xml:space="preserve">Católica Boliviana San Pablo</t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</si>
  <si>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Ing Industrial</t>
    </r>
  </si>
  <si>
    <t xml:space="preserve"> </t>
  </si>
  <si>
    <t xml:space="preserve">2100</t>
  </si>
  <si>
    <r>
      <rPr>
        <sz val="10"/>
        <rFont val="Arial"/>
        <family val="2"/>
        <charset val="1"/>
      </rPr>
      <t xml:space="preserve"> </t>
    </r>
    <r>
      <rPr>
        <sz val="10"/>
        <rFont val="Arial Narrow"/>
        <family val="1"/>
        <charset val="1"/>
      </rPr>
      <t xml:space="preserve">4000</t>
    </r>
  </si>
  <si>
    <t xml:space="preserve">Viáticos 25 dias</t>
  </si>
  <si>
    <r>
      <rPr>
        <sz val="10"/>
        <rFont val="Arial"/>
        <family val="2"/>
        <charset val="1"/>
      </rPr>
      <t xml:space="preserve"> 8</t>
    </r>
    <r>
      <rPr>
        <sz val="10"/>
        <rFont val="Arial Narrow"/>
        <family val="1"/>
        <charset val="1"/>
      </rPr>
      <t xml:space="preserve">00</t>
    </r>
  </si>
  <si>
    <r>
      <rPr>
        <sz val="10"/>
        <rFont val="Arial"/>
        <family val="2"/>
        <charset val="1"/>
      </rPr>
      <t xml:space="preserve"> </t>
    </r>
    <r>
      <rPr>
        <sz val="10"/>
        <color rgb="FF00000A"/>
        <rFont val="Arial Narrow"/>
        <family val="1"/>
        <charset val="1"/>
      </rPr>
      <t xml:space="preserve">4000</t>
    </r>
  </si>
  <si>
    <r>
      <rPr>
        <sz val="10"/>
        <rFont val="Arial"/>
        <family val="2"/>
        <charset val="1"/>
      </rPr>
      <t xml:space="preserve"> </t>
    </r>
    <r>
      <rPr>
        <sz val="10"/>
        <color rgb="FF00000A"/>
        <rFont val="Arial Narrow"/>
        <family val="1"/>
        <charset val="1"/>
      </rPr>
      <t xml:space="preserve">1</t>
    </r>
  </si>
  <si>
    <t xml:space="preserve">5 dias</t>
  </si>
  <si>
    <t xml:space="preserve">Bs.</t>
  </si>
  <si>
    <t xml:space="preserve">Autónoma Gabriel Rene Moreno</t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</si>
  <si>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Ing Industrial    </t>
    </r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</si>
  <si>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UTEPSA </t>
    </r>
  </si>
  <si>
    <r>
      <rPr>
        <sz val="10"/>
        <rFont val="Arial"/>
        <family val="2"/>
        <charset val="1"/>
      </rPr>
      <t xml:space="preserve"> </t>
    </r>
    <r>
      <rPr>
        <b val="true"/>
        <sz val="10"/>
        <rFont val="Arial Narrow"/>
        <family val="1"/>
        <charset val="1"/>
      </rPr>
      <t xml:space="preserve">Ing Industrial y Comercial    </t>
    </r>
  </si>
  <si>
    <t xml:space="preserve">Financiamiento</t>
  </si>
  <si>
    <t xml:space="preserve">Valores aproximados en Dolares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</si>
  <si>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er</t>
    </r>
    <r>
      <rPr>
        <sz val="10"/>
        <rFont val="Arial"/>
        <family val="2"/>
        <charset val="1"/>
      </rPr>
      <t xml:space="preserve"> Año</t>
    </r>
  </si>
  <si>
    <t xml:space="preserve">2do Año</t>
  </si>
  <si>
    <t xml:space="preserve">Sub Total</t>
  </si>
  <si>
    <t xml:space="preserve">Movilidad Estudiantes</t>
  </si>
  <si>
    <t xml:space="preserve">Movilidad de Docentes</t>
  </si>
  <si>
    <t xml:space="preserve">Reuniones de Coordinación</t>
  </si>
  <si>
    <t xml:space="preserve">UNCUYO</t>
  </si>
  <si>
    <t xml:space="preserve">UCB_SP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</si>
</sst>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name val="Arial Narrow"/>
      <family val="1"/>
      <charset val="1"/>
    </font>
    <font>
      <sz val="10"/>
      <name val="Arial Narrow"/>
      <family val="1"/>
      <charset val="1"/>
    </font>
    <font>
      <sz val="12"/>
      <name val="Arial Narrow"/>
      <family val="1"/>
      <charset val="1"/>
    </font>
    <font>
      <sz val="10"/>
      <color rgb="FF00000A"/>
      <name val="Arial Narrow"/>
      <family val="1"/>
      <charset val="1"/>
    </font>
    <font>
      <sz val="10"/>
      <color rgb="FFFF0000"/>
      <name val="Arial Narrow"/>
      <family val="1"/>
      <charset val="1"/>
    </font>
    <font>
      <b val="true"/>
      <sz val="14"/>
      <name val="Arial"/>
      <family val="2"/>
      <charset val="1"/>
    </font>
    <font>
      <sz val="10"/>
      <color rgb="FF808080"/>
      <name val="Arial Narrow"/>
      <family val="1"/>
      <charset val="1"/>
    </font>
    <font>
      <i val="true"/>
      <sz val="10"/>
      <color rgb="FF808080"/>
      <name val="Arial Narrow"/>
      <family val="1"/>
      <charset val="1"/>
    </font>
    <font>
      <b val="true"/>
      <sz val="14"/>
      <name val="Arial Narrow"/>
      <family val="1"/>
      <charset val="1"/>
    </font>
    <font>
      <sz val="10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000000"/>
      <name val="Arial Narrow"/>
      <family val="1"/>
      <charset val="1"/>
    </font>
    <font>
      <vertAlign val="superscript"/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66"/>
        <bgColor rgb="FFFFFF00"/>
      </patternFill>
    </fill>
    <fill>
      <patternFill patternType="solid">
        <fgColor rgb="FFE4DFEC"/>
        <bgColor rgb="FFDDDDDD"/>
      </patternFill>
    </fill>
    <fill>
      <patternFill patternType="solid">
        <fgColor rgb="FFFFFFFF"/>
        <bgColor rgb="FFEEEEEE"/>
      </patternFill>
    </fill>
    <fill>
      <patternFill patternType="solid">
        <fgColor rgb="FFDAEEF3"/>
        <bgColor rgb="FFEEEEEE"/>
      </patternFill>
    </fill>
    <fill>
      <patternFill patternType="solid">
        <fgColor rgb="FFF2DCDB"/>
        <bgColor rgb="FFE4DFEC"/>
      </patternFill>
    </fill>
    <fill>
      <patternFill patternType="solid">
        <fgColor rgb="FFEEEEEE"/>
        <bgColor rgb="FFDAEEF3"/>
      </patternFill>
    </fill>
    <fill>
      <patternFill patternType="solid">
        <fgColor rgb="FFDDDDDD"/>
        <bgColor rgb="FFE4DFE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000001"/>
      </left>
      <right/>
      <top style="hair">
        <color rgb="FF000001"/>
      </top>
      <bottom style="hair">
        <color rgb="FF000001"/>
      </bottom>
      <diagonal/>
    </border>
    <border diagonalUp="false" diagonalDown="false">
      <left style="hair">
        <color rgb="FF000001"/>
      </left>
      <right style="thin">
        <color rgb="FF000001"/>
      </right>
      <top style="hair">
        <color rgb="FF000001"/>
      </top>
      <bottom style="hair">
        <color rgb="FF000001"/>
      </bottom>
      <diagonal/>
    </border>
    <border diagonalUp="false" diagonalDown="false">
      <left style="thin">
        <color rgb="FF000001"/>
      </left>
      <right/>
      <top/>
      <bottom style="hair">
        <color rgb="FF000001"/>
      </bottom>
      <diagonal/>
    </border>
    <border diagonalUp="false" diagonalDown="false">
      <left style="thin">
        <color rgb="FF000001"/>
      </left>
      <right/>
      <top/>
      <bottom style="thin">
        <color rgb="FF000001"/>
      </bottom>
      <diagonal/>
    </border>
    <border diagonalUp="false" diagonalDown="false">
      <left style="hair">
        <color rgb="FF000001"/>
      </left>
      <right/>
      <top/>
      <bottom style="hair">
        <color rgb="FF000001"/>
      </bottom>
      <diagonal/>
    </border>
    <border diagonalUp="false" diagonalDown="false">
      <left style="hair">
        <color rgb="FF000001"/>
      </left>
      <right style="thin">
        <color rgb="FF000001"/>
      </right>
      <top/>
      <bottom style="hair">
        <color rgb="FF000001"/>
      </bottom>
      <diagonal/>
    </border>
    <border diagonalUp="false" diagonalDown="false">
      <left style="thin">
        <color rgb="FF000001"/>
      </left>
      <right style="thin">
        <color rgb="FF000001"/>
      </right>
      <top style="hair">
        <color rgb="FF000001"/>
      </top>
      <bottom style="hair">
        <color rgb="FF000001"/>
      </bottom>
      <diagonal/>
    </border>
    <border diagonalUp="false" diagonalDown="false">
      <left style="thin">
        <color rgb="FF000001"/>
      </left>
      <right/>
      <top style="hair">
        <color rgb="FF000001"/>
      </top>
      <bottom/>
      <diagonal/>
    </border>
    <border diagonalUp="false" diagonalDown="false"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 diagonalUp="false" diagonalDown="false">
      <left style="thin">
        <color rgb="FF000001"/>
      </left>
      <right/>
      <top style="hair">
        <color rgb="FF000001"/>
      </top>
      <bottom style="thin">
        <color rgb="FF000001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8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DAEEF3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CCFFCC"/>
      <rgbColor rgb="FFFFFF66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K3" activeCellId="0" sqref="K3"/>
    </sheetView>
  </sheetViews>
  <sheetFormatPr defaultRowHeight="12.8"/>
  <cols>
    <col collapsed="false" hidden="false" max="2" min="1" style="0" width="16.3775510204082"/>
    <col collapsed="false" hidden="false" max="3" min="3" style="0" width="8.10204081632653"/>
    <col collapsed="false" hidden="false" max="4" min="4" style="0" width="6.11734693877551"/>
    <col collapsed="false" hidden="false" max="5" min="5" style="0" width="6.47959183673469"/>
    <col collapsed="false" hidden="false" max="6" min="6" style="0" width="5.76020408163265"/>
    <col collapsed="false" hidden="false" max="7" min="7" style="0" width="5.21938775510204"/>
    <col collapsed="false" hidden="false" max="1025" min="8" style="0" width="16.3775510204082"/>
  </cols>
  <sheetData>
    <row r="1" customFormat="false" ht="12.8" hidden="false" customHeight="false" outlineLevel="0" collapsed="false">
      <c r="A1" s="0" t="s">
        <v>0</v>
      </c>
    </row>
    <row r="3" customFormat="false" ht="12.8" hidden="false" customHeight="false" outlineLevel="0" collapsed="false">
      <c r="A3" s="0" t="s">
        <v>1</v>
      </c>
    </row>
    <row r="4" customFormat="false" ht="12.8" hidden="false" customHeight="false" outlineLevel="0" collapsed="false">
      <c r="C4" s="0" t="s">
        <v>2</v>
      </c>
      <c r="D4" s="0" t="s">
        <v>3</v>
      </c>
      <c r="E4" s="0" t="s">
        <v>4</v>
      </c>
      <c r="F4" s="0" t="s">
        <v>5</v>
      </c>
      <c r="G4" s="0" t="s">
        <v>6</v>
      </c>
    </row>
    <row r="5" customFormat="false" ht="12.8" hidden="false" customHeight="false" outlineLevel="0" collapsed="false">
      <c r="A5" s="1" t="s">
        <v>7</v>
      </c>
      <c r="B5" s="0" t="s">
        <v>2</v>
      </c>
      <c r="C5" s="2"/>
      <c r="D5" s="2"/>
      <c r="E5" s="0" t="n">
        <v>1</v>
      </c>
      <c r="F5" s="0" t="n">
        <v>1</v>
      </c>
      <c r="G5" s="0" t="n">
        <v>1</v>
      </c>
      <c r="H5" s="0" t="n">
        <f aca="false">SUM(C5:G5)</f>
        <v>3</v>
      </c>
    </row>
    <row r="6" customFormat="false" ht="12.8" hidden="false" customHeight="false" outlineLevel="0" collapsed="false">
      <c r="A6" s="1"/>
      <c r="B6" s="0" t="s">
        <v>3</v>
      </c>
      <c r="C6" s="2"/>
      <c r="D6" s="2"/>
      <c r="E6" s="0" t="n">
        <v>1</v>
      </c>
      <c r="F6" s="0" t="n">
        <v>1</v>
      </c>
      <c r="G6" s="0" t="n">
        <v>1</v>
      </c>
      <c r="H6" s="0" t="n">
        <f aca="false">SUM(C6:G6)</f>
        <v>3</v>
      </c>
    </row>
    <row r="7" customFormat="false" ht="12.8" hidden="false" customHeight="false" outlineLevel="0" collapsed="false">
      <c r="A7" s="1" t="s">
        <v>8</v>
      </c>
      <c r="B7" s="0" t="s">
        <v>4</v>
      </c>
      <c r="C7" s="0" t="n">
        <v>1</v>
      </c>
      <c r="D7" s="0" t="n">
        <v>1</v>
      </c>
      <c r="E7" s="2"/>
      <c r="F7" s="2"/>
      <c r="G7" s="2"/>
      <c r="H7" s="0" t="n">
        <f aca="false">SUM(C7:G7)</f>
        <v>2</v>
      </c>
    </row>
    <row r="8" customFormat="false" ht="12.8" hidden="false" customHeight="false" outlineLevel="0" collapsed="false">
      <c r="A8" s="1"/>
      <c r="B8" s="0" t="s">
        <v>5</v>
      </c>
      <c r="C8" s="0" t="n">
        <v>1</v>
      </c>
      <c r="D8" s="0" t="n">
        <v>1</v>
      </c>
      <c r="E8" s="2"/>
      <c r="F8" s="2"/>
      <c r="G8" s="2"/>
      <c r="H8" s="0" t="n">
        <f aca="false">SUM(C8:G8)</f>
        <v>2</v>
      </c>
    </row>
    <row r="9" customFormat="false" ht="12.8" hidden="false" customHeight="false" outlineLevel="0" collapsed="false">
      <c r="A9" s="1"/>
      <c r="B9" s="0" t="s">
        <v>6</v>
      </c>
      <c r="C9" s="0" t="n">
        <v>1</v>
      </c>
      <c r="D9" s="0" t="n">
        <v>1</v>
      </c>
      <c r="E9" s="2"/>
      <c r="F9" s="2"/>
      <c r="G9" s="2"/>
      <c r="H9" s="0" t="n">
        <f aca="false">SUM(C9:G9)</f>
        <v>2</v>
      </c>
    </row>
    <row r="10" customFormat="false" ht="12.8" hidden="false" customHeight="false" outlineLevel="0" collapsed="false">
      <c r="C10" s="0" t="n">
        <f aca="false">SUM(C5:C9)</f>
        <v>3</v>
      </c>
      <c r="D10" s="0" t="n">
        <f aca="false">SUM(D5:D9)</f>
        <v>3</v>
      </c>
      <c r="E10" s="0" t="n">
        <f aca="false">SUM(E5:E9)</f>
        <v>2</v>
      </c>
      <c r="F10" s="0" t="n">
        <f aca="false">SUM(F5:F9)</f>
        <v>2</v>
      </c>
      <c r="G10" s="0" t="n">
        <f aca="false">SUM(G5:G9)</f>
        <v>2</v>
      </c>
      <c r="I10" s="0" t="n">
        <f aca="false">SUM(H5:H9)</f>
        <v>12</v>
      </c>
      <c r="J10" s="0" t="s">
        <v>9</v>
      </c>
    </row>
    <row r="11" customFormat="false" ht="12.8" hidden="false" customHeight="false" outlineLevel="0" collapsed="false">
      <c r="H11" s="0" t="n">
        <f aca="false">SUM(C10:G10)</f>
        <v>12</v>
      </c>
    </row>
    <row r="12" customFormat="false" ht="12.8" hidden="false" customHeight="false" outlineLevel="0" collapsed="false">
      <c r="H12" s="3" t="s">
        <v>10</v>
      </c>
    </row>
    <row r="14" customFormat="false" ht="12.8" hidden="false" customHeight="false" outlineLevel="0" collapsed="false">
      <c r="A14" s="0" t="s">
        <v>11</v>
      </c>
    </row>
    <row r="15" customFormat="false" ht="12.8" hidden="false" customHeight="false" outlineLevel="0" collapsed="false">
      <c r="C15" s="0" t="s">
        <v>2</v>
      </c>
      <c r="D15" s="0" t="s">
        <v>3</v>
      </c>
      <c r="E15" s="0" t="s">
        <v>4</v>
      </c>
      <c r="F15" s="0" t="s">
        <v>5</v>
      </c>
      <c r="G15" s="0" t="s">
        <v>6</v>
      </c>
    </row>
    <row r="16" customFormat="false" ht="12.8" hidden="false" customHeight="false" outlineLevel="0" collapsed="false">
      <c r="A16" s="1" t="s">
        <v>7</v>
      </c>
      <c r="B16" s="0" t="s">
        <v>2</v>
      </c>
      <c r="C16" s="2"/>
      <c r="D16" s="2"/>
      <c r="E16" s="0" t="n">
        <v>1</v>
      </c>
      <c r="F16" s="0" t="n">
        <v>1</v>
      </c>
      <c r="G16" s="0" t="n">
        <v>1</v>
      </c>
      <c r="H16" s="0" t="n">
        <f aca="false">SUM(C16:G16)</f>
        <v>3</v>
      </c>
    </row>
    <row r="17" customFormat="false" ht="12.8" hidden="false" customHeight="false" outlineLevel="0" collapsed="false">
      <c r="A17" s="1"/>
      <c r="B17" s="0" t="s">
        <v>3</v>
      </c>
      <c r="C17" s="2"/>
      <c r="D17" s="2"/>
      <c r="E17" s="0" t="n">
        <v>1</v>
      </c>
      <c r="F17" s="0" t="n">
        <v>1</v>
      </c>
      <c r="G17" s="0" t="n">
        <v>1</v>
      </c>
      <c r="H17" s="0" t="n">
        <f aca="false">SUM(C17:G17)</f>
        <v>3</v>
      </c>
    </row>
    <row r="18" customFormat="false" ht="12.8" hidden="false" customHeight="false" outlineLevel="0" collapsed="false">
      <c r="A18" s="1" t="s">
        <v>8</v>
      </c>
      <c r="B18" s="0" t="s">
        <v>4</v>
      </c>
      <c r="C18" s="0" t="n">
        <v>1</v>
      </c>
      <c r="D18" s="0" t="n">
        <v>1</v>
      </c>
      <c r="E18" s="2"/>
      <c r="F18" s="2"/>
      <c r="G18" s="2"/>
      <c r="H18" s="0" t="n">
        <f aca="false">SUM(C18:G18)</f>
        <v>2</v>
      </c>
    </row>
    <row r="19" customFormat="false" ht="12.8" hidden="false" customHeight="false" outlineLevel="0" collapsed="false">
      <c r="A19" s="1"/>
      <c r="B19" s="0" t="s">
        <v>5</v>
      </c>
      <c r="C19" s="0" t="n">
        <v>1</v>
      </c>
      <c r="D19" s="0" t="n">
        <v>1</v>
      </c>
      <c r="E19" s="2"/>
      <c r="F19" s="2"/>
      <c r="G19" s="2"/>
      <c r="H19" s="0" t="n">
        <f aca="false">SUM(C19:G19)</f>
        <v>2</v>
      </c>
    </row>
    <row r="20" customFormat="false" ht="12.8" hidden="false" customHeight="false" outlineLevel="0" collapsed="false">
      <c r="A20" s="1"/>
      <c r="B20" s="0" t="s">
        <v>6</v>
      </c>
      <c r="C20" s="0" t="n">
        <v>1</v>
      </c>
      <c r="D20" s="0" t="n">
        <v>1</v>
      </c>
      <c r="E20" s="2"/>
      <c r="F20" s="2"/>
      <c r="G20" s="2"/>
      <c r="H20" s="0" t="n">
        <f aca="false">SUM(C20:G20)</f>
        <v>2</v>
      </c>
    </row>
    <row r="21" customFormat="false" ht="12.8" hidden="false" customHeight="false" outlineLevel="0" collapsed="false">
      <c r="C21" s="0" t="n">
        <f aca="false">SUM(C16:C20)</f>
        <v>3</v>
      </c>
      <c r="D21" s="0" t="n">
        <f aca="false">SUM(D16:D20)</f>
        <v>3</v>
      </c>
      <c r="E21" s="0" t="n">
        <f aca="false">SUM(E16:E20)</f>
        <v>2</v>
      </c>
      <c r="F21" s="0" t="n">
        <f aca="false">SUM(F16:F20)</f>
        <v>2</v>
      </c>
      <c r="G21" s="0" t="n">
        <f aca="false">SUM(G16:G20)</f>
        <v>2</v>
      </c>
      <c r="I21" s="0" t="n">
        <f aca="false">SUM(H16:H20)</f>
        <v>12</v>
      </c>
      <c r="J21" s="0" t="s">
        <v>9</v>
      </c>
    </row>
    <row r="22" customFormat="false" ht="12.8" hidden="false" customHeight="false" outlineLevel="0" collapsed="false">
      <c r="H22" s="0" t="n">
        <f aca="false">SUM(C21:G21)</f>
        <v>12</v>
      </c>
    </row>
    <row r="23" customFormat="false" ht="12.8" hidden="false" customHeight="false" outlineLevel="0" collapsed="false">
      <c r="H23" s="3" t="s">
        <v>10</v>
      </c>
    </row>
    <row r="26" customFormat="false" ht="12.8" hidden="false" customHeight="false" outlineLevel="0" collapsed="false">
      <c r="B26" s="4" t="s">
        <v>12</v>
      </c>
      <c r="C26" s="4" t="s">
        <v>2</v>
      </c>
    </row>
    <row r="27" customFormat="false" ht="12.8" hidden="false" customHeight="false" outlineLevel="0" collapsed="false">
      <c r="B27" s="4" t="s">
        <v>13</v>
      </c>
      <c r="C27" s="4" t="s">
        <v>3</v>
      </c>
    </row>
    <row r="28" customFormat="false" ht="12.8" hidden="false" customHeight="false" outlineLevel="0" collapsed="false">
      <c r="B28" s="4" t="s">
        <v>14</v>
      </c>
      <c r="C28" s="4" t="s">
        <v>4</v>
      </c>
    </row>
    <row r="29" customFormat="false" ht="12.8" hidden="false" customHeight="false" outlineLevel="0" collapsed="false">
      <c r="B29" s="4" t="s">
        <v>15</v>
      </c>
      <c r="C29" s="4" t="s">
        <v>5</v>
      </c>
    </row>
    <row r="30" customFormat="false" ht="12.8" hidden="false" customHeight="false" outlineLevel="0" collapsed="false">
      <c r="B30" s="4" t="s">
        <v>16</v>
      </c>
      <c r="C30" s="4" t="s">
        <v>6</v>
      </c>
    </row>
  </sheetData>
  <mergeCells count="4">
    <mergeCell ref="A5:A6"/>
    <mergeCell ref="A7:A9"/>
    <mergeCell ref="A16:A17"/>
    <mergeCell ref="A18:A2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&amp;LProyecto MARCA 2018 2019&amp;C&amp;A&amp;RUniversidad Nacional de Cuyo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51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40" zoomScaleNormal="140" zoomScalePageLayoutView="100" workbookViewId="0">
      <selection pane="topLeft" activeCell="B5" activeCellId="0" sqref="B5"/>
    </sheetView>
  </sheetViews>
  <sheetFormatPr defaultRowHeight="12.8"/>
  <cols>
    <col collapsed="false" hidden="false" max="1" min="1" style="0" width="5.76020408163265"/>
    <col collapsed="false" hidden="false" max="2" min="2" style="0" width="16.3775510204082"/>
    <col collapsed="false" hidden="false" max="3" min="3" style="0" width="24.3010204081633"/>
    <col collapsed="false" hidden="false" max="8" min="4" style="0" width="16.3775510204082"/>
    <col collapsed="false" hidden="false" max="9" min="9" style="5" width="16.3775510204082"/>
    <col collapsed="false" hidden="false" max="1025" min="10" style="0" width="16.3775510204082"/>
  </cols>
  <sheetData>
    <row r="1" customFormat="false" ht="12.8" hidden="false" customHeight="false" outlineLevel="0" collapsed="false">
      <c r="I1" s="0"/>
    </row>
    <row r="2" customFormat="false" ht="12.8" hidden="false" customHeight="false" outlineLevel="0" collapsed="false">
      <c r="I2" s="0"/>
    </row>
    <row r="3" customFormat="false" ht="12.8" hidden="false" customHeight="false" outlineLevel="0" collapsed="false">
      <c r="I3" s="0"/>
    </row>
    <row r="4" customFormat="false" ht="12.8" hidden="false" customHeight="false" outlineLevel="0" collapsed="false">
      <c r="I4" s="0"/>
    </row>
    <row r="5" customFormat="false" ht="12.8" hidden="false" customHeight="false" outlineLevel="0" collapsed="false">
      <c r="B5" s="6" t="s">
        <v>17</v>
      </c>
      <c r="C5" s="7" t="s">
        <v>18</v>
      </c>
      <c r="I5" s="0"/>
    </row>
    <row r="6" customFormat="false" ht="12.85" hidden="false" customHeight="false" outlineLevel="0" collapsed="false">
      <c r="B6" s="8" t="s">
        <v>19</v>
      </c>
      <c r="C6" s="7" t="s">
        <v>20</v>
      </c>
      <c r="I6" s="0"/>
    </row>
    <row r="7" customFormat="false" ht="12.85" hidden="false" customHeight="false" outlineLevel="0" collapsed="false">
      <c r="B7" s="9" t="s">
        <v>21</v>
      </c>
      <c r="C7" s="7" t="s">
        <v>22</v>
      </c>
      <c r="I7" s="0"/>
    </row>
    <row r="8" customFormat="false" ht="12.8" hidden="false" customHeight="false" outlineLevel="0" collapsed="false">
      <c r="B8" s="10" t="s">
        <v>23</v>
      </c>
      <c r="C8" s="10"/>
      <c r="D8" s="11" t="s">
        <v>24</v>
      </c>
      <c r="F8" s="11" t="s">
        <v>25</v>
      </c>
      <c r="G8" s="11" t="s">
        <v>26</v>
      </c>
      <c r="H8" s="12" t="s">
        <v>27</v>
      </c>
      <c r="I8" s="13" t="s">
        <v>28</v>
      </c>
    </row>
    <row r="9" customFormat="false" ht="12.8" hidden="false" customHeight="false" outlineLevel="0" collapsed="false">
      <c r="B9" s="14" t="s">
        <v>29</v>
      </c>
      <c r="C9" s="14"/>
      <c r="I9" s="0"/>
    </row>
    <row r="10" customFormat="false" ht="12.85" hidden="false" customHeight="false" outlineLevel="0" collapsed="false">
      <c r="B10" s="15" t="s">
        <v>30</v>
      </c>
      <c r="C10" s="15"/>
      <c r="D10" s="16" t="s">
        <v>31</v>
      </c>
      <c r="E10" s="16"/>
      <c r="F10" s="17" t="s">
        <v>32</v>
      </c>
      <c r="G10" s="18" t="n">
        <v>2</v>
      </c>
      <c r="H10" s="17" t="n">
        <f aca="false">F10*G10</f>
        <v>16400</v>
      </c>
      <c r="I10" s="5" t="n">
        <f aca="false">SUM(H10:H15)/18.7</f>
        <v>9695.1871657754</v>
      </c>
    </row>
    <row r="11" customFormat="false" ht="12.8" hidden="false" customHeight="false" outlineLevel="0" collapsed="false">
      <c r="B11" s="19"/>
      <c r="C11" s="19"/>
      <c r="D11" s="16" t="s">
        <v>33</v>
      </c>
      <c r="E11" s="16"/>
      <c r="F11" s="20" t="n">
        <v>15000</v>
      </c>
      <c r="G11" s="18" t="n">
        <v>2</v>
      </c>
      <c r="H11" s="17" t="n">
        <f aca="false">F11*G11</f>
        <v>30000</v>
      </c>
      <c r="I11" s="0"/>
    </row>
    <row r="12" customFormat="false" ht="12.8" hidden="false" customHeight="false" outlineLevel="0" collapsed="false">
      <c r="B12" s="19"/>
      <c r="C12" s="19"/>
      <c r="D12" s="16" t="s">
        <v>34</v>
      </c>
      <c r="E12" s="16"/>
      <c r="F12" s="20" t="n">
        <v>5000</v>
      </c>
      <c r="G12" s="18" t="n">
        <v>2</v>
      </c>
      <c r="H12" s="17" t="n">
        <f aca="false">F12*G12</f>
        <v>10000</v>
      </c>
      <c r="I12" s="0"/>
    </row>
    <row r="13" customFormat="false" ht="12.85" hidden="false" customHeight="false" outlineLevel="0" collapsed="false">
      <c r="B13" s="19"/>
      <c r="C13" s="19"/>
      <c r="D13" s="16" t="s">
        <v>35</v>
      </c>
      <c r="E13" s="16"/>
      <c r="F13" s="17" t="s">
        <v>36</v>
      </c>
      <c r="G13" s="18" t="n">
        <v>2</v>
      </c>
      <c r="H13" s="17" t="n">
        <f aca="false">F13*G13</f>
        <v>4200</v>
      </c>
      <c r="I13" s="0"/>
    </row>
    <row r="14" customFormat="false" ht="12.85" hidden="false" customHeight="false" outlineLevel="0" collapsed="false">
      <c r="B14" s="19"/>
      <c r="C14" s="19"/>
      <c r="D14" s="16" t="s">
        <v>37</v>
      </c>
      <c r="E14" s="16"/>
      <c r="F14" s="17" t="s">
        <v>38</v>
      </c>
      <c r="G14" s="18" t="n">
        <v>2</v>
      </c>
      <c r="H14" s="17" t="n">
        <f aca="false">F14*G14</f>
        <v>700</v>
      </c>
      <c r="I14" s="0"/>
    </row>
    <row r="15" customFormat="false" ht="12.8" hidden="false" customHeight="false" outlineLevel="0" collapsed="false">
      <c r="B15" s="15" t="s">
        <v>39</v>
      </c>
      <c r="C15" s="15"/>
      <c r="D15" s="16" t="s">
        <v>40</v>
      </c>
      <c r="E15" s="16"/>
      <c r="F15" s="20" t="n">
        <v>8000</v>
      </c>
      <c r="G15" s="18" t="n">
        <v>3</v>
      </c>
      <c r="H15" s="17" t="n">
        <f aca="false">F15*G15*5</f>
        <v>120000</v>
      </c>
      <c r="I15" s="0"/>
    </row>
    <row r="16" customFormat="false" ht="12.85" hidden="false" customHeight="false" outlineLevel="0" collapsed="false">
      <c r="B16" s="21" t="s">
        <v>41</v>
      </c>
      <c r="C16" s="21"/>
      <c r="D16" s="16" t="s">
        <v>31</v>
      </c>
      <c r="E16" s="16"/>
      <c r="F16" s="17" t="s">
        <v>42</v>
      </c>
      <c r="G16" s="18" t="n">
        <v>1</v>
      </c>
      <c r="H16" s="17" t="n">
        <f aca="false">F16*G16</f>
        <v>8200</v>
      </c>
      <c r="I16" s="5" t="n">
        <f aca="false">SUM(H16:H19)/18.7</f>
        <v>919.786096256685</v>
      </c>
    </row>
    <row r="17" customFormat="false" ht="12.85" hidden="false" customHeight="false" outlineLevel="0" collapsed="false">
      <c r="B17" s="22"/>
      <c r="C17" s="22"/>
      <c r="D17" s="16" t="s">
        <v>43</v>
      </c>
      <c r="E17" s="16"/>
      <c r="F17" s="17" t="s">
        <v>44</v>
      </c>
      <c r="G17" s="18" t="n">
        <v>1</v>
      </c>
      <c r="H17" s="17" t="n">
        <f aca="false">F17*G17</f>
        <v>5000</v>
      </c>
      <c r="I17" s="0"/>
    </row>
    <row r="18" customFormat="false" ht="12.85" hidden="false" customHeight="false" outlineLevel="0" collapsed="false">
      <c r="B18" s="22"/>
      <c r="C18" s="22"/>
      <c r="D18" s="16" t="s">
        <v>35</v>
      </c>
      <c r="E18" s="16"/>
      <c r="F18" s="17" t="s">
        <v>45</v>
      </c>
      <c r="G18" s="18" t="n">
        <v>1</v>
      </c>
      <c r="H18" s="17" t="n">
        <f aca="false">F18*G18</f>
        <v>2000</v>
      </c>
      <c r="I18" s="0"/>
    </row>
    <row r="19" customFormat="false" ht="15" hidden="false" customHeight="false" outlineLevel="0" collapsed="false">
      <c r="B19" s="22"/>
      <c r="C19" s="22"/>
      <c r="D19" s="16" t="s">
        <v>37</v>
      </c>
      <c r="E19" s="16"/>
      <c r="F19" s="17" t="s">
        <v>45</v>
      </c>
      <c r="G19" s="23" t="n">
        <v>1</v>
      </c>
      <c r="H19" s="17" t="n">
        <f aca="false">F19*G19</f>
        <v>2000</v>
      </c>
      <c r="I19" s="0"/>
    </row>
    <row r="20" customFormat="false" ht="12.85" hidden="false" customHeight="false" outlineLevel="0" collapsed="false">
      <c r="B20" s="19" t="s">
        <v>46</v>
      </c>
      <c r="C20" s="19"/>
      <c r="D20" s="18" t="s">
        <v>47</v>
      </c>
      <c r="E20" s="18" t="s">
        <v>31</v>
      </c>
      <c r="F20" s="17" t="s">
        <v>32</v>
      </c>
      <c r="G20" s="24" t="n">
        <v>1</v>
      </c>
      <c r="H20" s="17" t="n">
        <f aca="false">F20*G20</f>
        <v>8200</v>
      </c>
      <c r="I20" s="5" t="n">
        <f aca="false">SUM(H20:H26)/18.7</f>
        <v>1802.13903743316</v>
      </c>
    </row>
    <row r="21" customFormat="false" ht="12.85" hidden="false" customHeight="false" outlineLevel="0" collapsed="false">
      <c r="B21" s="25"/>
      <c r="C21" s="25"/>
      <c r="D21" s="18"/>
      <c r="E21" s="18" t="s">
        <v>43</v>
      </c>
      <c r="F21" s="17" t="s">
        <v>48</v>
      </c>
      <c r="G21" s="24" t="n">
        <v>1</v>
      </c>
      <c r="H21" s="17" t="n">
        <f aca="false">F21*G21</f>
        <v>5000</v>
      </c>
      <c r="I21" s="0"/>
    </row>
    <row r="22" customFormat="false" ht="12.85" hidden="false" customHeight="false" outlineLevel="0" collapsed="false">
      <c r="B22" s="25"/>
      <c r="C22" s="25"/>
      <c r="D22" s="18"/>
      <c r="E22" s="18" t="s">
        <v>35</v>
      </c>
      <c r="F22" s="17" t="s">
        <v>45</v>
      </c>
      <c r="G22" s="24" t="n">
        <v>1</v>
      </c>
      <c r="H22" s="17" t="n">
        <f aca="false">F22*G22</f>
        <v>2000</v>
      </c>
      <c r="I22" s="0"/>
    </row>
    <row r="23" customFormat="false" ht="12.8" hidden="false" customHeight="false" outlineLevel="0" collapsed="false">
      <c r="B23" s="25"/>
      <c r="C23" s="25"/>
      <c r="D23" s="18"/>
      <c r="E23" s="18" t="s">
        <v>37</v>
      </c>
      <c r="F23" s="26"/>
      <c r="G23" s="26"/>
      <c r="H23" s="26"/>
      <c r="I23" s="0"/>
    </row>
    <row r="24" customFormat="false" ht="12.8" hidden="false" customHeight="false" outlineLevel="0" collapsed="false">
      <c r="B24" s="25"/>
      <c r="C24" s="25"/>
      <c r="D24" s="18" t="s">
        <v>49</v>
      </c>
      <c r="E24" s="18" t="s">
        <v>50</v>
      </c>
      <c r="F24" s="20" t="n">
        <v>2500</v>
      </c>
      <c r="G24" s="18" t="n">
        <v>5</v>
      </c>
      <c r="H24" s="17" t="n">
        <f aca="false">F24*G24</f>
        <v>12500</v>
      </c>
      <c r="I24" s="0"/>
    </row>
    <row r="25" customFormat="false" ht="12.8" hidden="false" customHeight="false" outlineLevel="0" collapsed="false">
      <c r="B25" s="19"/>
      <c r="C25" s="19"/>
      <c r="D25" s="18"/>
      <c r="E25" s="18" t="s">
        <v>51</v>
      </c>
      <c r="F25" s="27" t="n">
        <v>1200</v>
      </c>
      <c r="G25" s="18" t="n">
        <v>5</v>
      </c>
      <c r="H25" s="17" t="n">
        <f aca="false">F25*G25</f>
        <v>6000</v>
      </c>
      <c r="I25" s="0"/>
    </row>
    <row r="26" customFormat="false" ht="12.8" hidden="false" customHeight="false" outlineLevel="0" collapsed="false">
      <c r="B26" s="19"/>
      <c r="C26" s="19"/>
      <c r="D26" s="18"/>
      <c r="E26" s="18" t="s">
        <v>52</v>
      </c>
      <c r="F26" s="18"/>
      <c r="G26" s="18"/>
      <c r="H26" s="18"/>
      <c r="I26" s="0"/>
    </row>
    <row r="27" customFormat="false" ht="17.35" hidden="false" customHeight="false" outlineLevel="0" collapsed="false">
      <c r="B27" s="28" t="s">
        <v>53</v>
      </c>
      <c r="C27" s="28"/>
      <c r="D27" s="29" t="n">
        <f aca="false">H27/18.7</f>
        <v>12417.1122994652</v>
      </c>
      <c r="E27" s="30" t="s">
        <v>28</v>
      </c>
      <c r="G27" s="3" t="s">
        <v>54</v>
      </c>
      <c r="H27" s="30" t="n">
        <f aca="false">SUM(H9:H26)</f>
        <v>232200</v>
      </c>
      <c r="I27" s="0"/>
    </row>
    <row r="28" customFormat="false" ht="12.8" hidden="false" customHeight="false" outlineLevel="0" collapsed="false">
      <c r="H28" s="30"/>
      <c r="I28" s="0"/>
    </row>
    <row r="29" customFormat="false" ht="12.8" hidden="false" customHeight="false" outlineLevel="0" collapsed="false">
      <c r="B29" s="14" t="s">
        <v>55</v>
      </c>
      <c r="C29" s="14"/>
      <c r="I29" s="0"/>
    </row>
    <row r="30" customFormat="false" ht="12.8" hidden="false" customHeight="false" outlineLevel="0" collapsed="false">
      <c r="B30" s="10" t="s">
        <v>23</v>
      </c>
      <c r="C30" s="10"/>
      <c r="D30" s="11" t="s">
        <v>24</v>
      </c>
      <c r="F30" s="11" t="s">
        <v>25</v>
      </c>
      <c r="G30" s="11" t="s">
        <v>26</v>
      </c>
      <c r="H30" s="12" t="s">
        <v>27</v>
      </c>
      <c r="I30" s="0"/>
    </row>
    <row r="31" customFormat="false" ht="12.8" hidden="false" customHeight="false" outlineLevel="0" collapsed="false">
      <c r="B31" s="31" t="s">
        <v>29</v>
      </c>
      <c r="C31" s="31"/>
      <c r="I31" s="0"/>
    </row>
    <row r="32" customFormat="false" ht="12.85" hidden="false" customHeight="false" outlineLevel="0" collapsed="false">
      <c r="B32" s="21" t="s">
        <v>56</v>
      </c>
      <c r="C32" s="21"/>
      <c r="D32" s="16" t="s">
        <v>31</v>
      </c>
      <c r="E32" s="16"/>
      <c r="F32" s="17" t="s">
        <v>32</v>
      </c>
      <c r="G32" s="18" t="n">
        <v>2</v>
      </c>
      <c r="H32" s="17" t="n">
        <f aca="false">F32*G32</f>
        <v>16400</v>
      </c>
      <c r="I32" s="5" t="n">
        <f aca="false">SUM(H32:H37)/18.7</f>
        <v>9695.1871657754</v>
      </c>
    </row>
    <row r="33" customFormat="false" ht="12.8" hidden="false" customHeight="false" outlineLevel="0" collapsed="false">
      <c r="B33" s="22"/>
      <c r="C33" s="22"/>
      <c r="D33" s="16" t="s">
        <v>33</v>
      </c>
      <c r="E33" s="16"/>
      <c r="F33" s="20" t="n">
        <v>15000</v>
      </c>
      <c r="G33" s="18" t="n">
        <v>2</v>
      </c>
      <c r="H33" s="17" t="n">
        <f aca="false">F33*G33</f>
        <v>30000</v>
      </c>
      <c r="I33" s="0"/>
    </row>
    <row r="34" customFormat="false" ht="12.8" hidden="false" customHeight="false" outlineLevel="0" collapsed="false">
      <c r="B34" s="22"/>
      <c r="C34" s="22"/>
      <c r="D34" s="16" t="s">
        <v>34</v>
      </c>
      <c r="E34" s="16"/>
      <c r="F34" s="20" t="n">
        <v>5000</v>
      </c>
      <c r="G34" s="18" t="n">
        <v>2</v>
      </c>
      <c r="H34" s="17" t="n">
        <f aca="false">F34*G34</f>
        <v>10000</v>
      </c>
      <c r="I34" s="0"/>
    </row>
    <row r="35" customFormat="false" ht="12.85" hidden="false" customHeight="false" outlineLevel="0" collapsed="false">
      <c r="B35" s="22"/>
      <c r="C35" s="22"/>
      <c r="D35" s="16" t="s">
        <v>35</v>
      </c>
      <c r="E35" s="16"/>
      <c r="F35" s="17" t="s">
        <v>36</v>
      </c>
      <c r="G35" s="18" t="n">
        <v>2</v>
      </c>
      <c r="H35" s="17" t="n">
        <f aca="false">F35*G35</f>
        <v>4200</v>
      </c>
      <c r="I35" s="0"/>
    </row>
    <row r="36" customFormat="false" ht="12.85" hidden="false" customHeight="false" outlineLevel="0" collapsed="false">
      <c r="B36" s="22"/>
      <c r="C36" s="22"/>
      <c r="D36" s="16" t="s">
        <v>37</v>
      </c>
      <c r="E36" s="16"/>
      <c r="F36" s="17" t="s">
        <v>38</v>
      </c>
      <c r="G36" s="18" t="n">
        <v>2</v>
      </c>
      <c r="H36" s="17" t="n">
        <f aca="false">F36*G36</f>
        <v>700</v>
      </c>
      <c r="I36" s="0"/>
    </row>
    <row r="37" customFormat="false" ht="12.85" hidden="false" customHeight="false" outlineLevel="0" collapsed="false">
      <c r="B37" s="15" t="s">
        <v>57</v>
      </c>
      <c r="C37" s="15"/>
      <c r="D37" s="16" t="s">
        <v>40</v>
      </c>
      <c r="E37" s="16"/>
      <c r="F37" s="20" t="n">
        <v>8000</v>
      </c>
      <c r="G37" s="18" t="n">
        <v>3</v>
      </c>
      <c r="H37" s="17" t="n">
        <f aca="false">F37*G37*5</f>
        <v>120000</v>
      </c>
      <c r="I37" s="0"/>
    </row>
    <row r="38" customFormat="false" ht="12.85" hidden="false" customHeight="false" outlineLevel="0" collapsed="false">
      <c r="B38" s="21" t="s">
        <v>58</v>
      </c>
      <c r="C38" s="21"/>
      <c r="D38" s="16" t="s">
        <v>31</v>
      </c>
      <c r="E38" s="16"/>
      <c r="F38" s="17" t="s">
        <v>42</v>
      </c>
      <c r="G38" s="18" t="n">
        <v>1</v>
      </c>
      <c r="H38" s="17" t="n">
        <f aca="false">F38*G38</f>
        <v>8200</v>
      </c>
      <c r="I38" s="5" t="n">
        <f aca="false">SUM(H38:H41)/18.7</f>
        <v>919.786096256685</v>
      </c>
    </row>
    <row r="39" customFormat="false" ht="12.85" hidden="false" customHeight="false" outlineLevel="0" collapsed="false">
      <c r="B39" s="22"/>
      <c r="C39" s="22"/>
      <c r="D39" s="16" t="s">
        <v>43</v>
      </c>
      <c r="E39" s="16"/>
      <c r="F39" s="17" t="s">
        <v>44</v>
      </c>
      <c r="G39" s="18" t="n">
        <v>1</v>
      </c>
      <c r="H39" s="17" t="n">
        <f aca="false">F39*G39</f>
        <v>5000</v>
      </c>
      <c r="I39" s="0"/>
    </row>
    <row r="40" customFormat="false" ht="12.85" hidden="false" customHeight="false" outlineLevel="0" collapsed="false">
      <c r="B40" s="22"/>
      <c r="C40" s="22"/>
      <c r="D40" s="16" t="s">
        <v>35</v>
      </c>
      <c r="E40" s="16"/>
      <c r="F40" s="17" t="s">
        <v>45</v>
      </c>
      <c r="G40" s="18" t="n">
        <v>1</v>
      </c>
      <c r="H40" s="17" t="n">
        <f aca="false">F40*G40</f>
        <v>2000</v>
      </c>
      <c r="I40" s="0"/>
    </row>
    <row r="41" customFormat="false" ht="15" hidden="false" customHeight="false" outlineLevel="0" collapsed="false">
      <c r="B41" s="22"/>
      <c r="C41" s="22"/>
      <c r="D41" s="16" t="s">
        <v>37</v>
      </c>
      <c r="E41" s="16"/>
      <c r="F41" s="17" t="s">
        <v>45</v>
      </c>
      <c r="G41" s="23" t="n">
        <v>1</v>
      </c>
      <c r="H41" s="17" t="n">
        <f aca="false">F41*G41</f>
        <v>2000</v>
      </c>
      <c r="I41" s="0"/>
    </row>
    <row r="42" customFormat="false" ht="12.85" hidden="false" customHeight="false" outlineLevel="0" collapsed="false">
      <c r="B42" s="22" t="s">
        <v>46</v>
      </c>
      <c r="C42" s="22"/>
      <c r="D42" s="18" t="s">
        <v>47</v>
      </c>
      <c r="E42" s="18" t="s">
        <v>31</v>
      </c>
      <c r="F42" s="17" t="s">
        <v>32</v>
      </c>
      <c r="G42" s="24" t="n">
        <v>1</v>
      </c>
      <c r="H42" s="17" t="n">
        <f aca="false">F42*G42</f>
        <v>8200</v>
      </c>
      <c r="I42" s="5" t="n">
        <f aca="false">SUM(H42:H48)/18.7</f>
        <v>1802.13903743316</v>
      </c>
    </row>
    <row r="43" customFormat="false" ht="12.85" hidden="false" customHeight="false" outlineLevel="0" collapsed="false">
      <c r="B43" s="32"/>
      <c r="C43" s="32"/>
      <c r="D43" s="18"/>
      <c r="E43" s="18" t="s">
        <v>43</v>
      </c>
      <c r="F43" s="17" t="s">
        <v>48</v>
      </c>
      <c r="G43" s="24" t="n">
        <v>1</v>
      </c>
      <c r="H43" s="17" t="n">
        <f aca="false">F43*G43</f>
        <v>5000</v>
      </c>
    </row>
    <row r="44" customFormat="false" ht="12.85" hidden="false" customHeight="false" outlineLevel="0" collapsed="false">
      <c r="B44" s="32"/>
      <c r="C44" s="32"/>
      <c r="D44" s="18"/>
      <c r="E44" s="18" t="s">
        <v>35</v>
      </c>
      <c r="F44" s="17" t="s">
        <v>45</v>
      </c>
      <c r="G44" s="24" t="n">
        <v>1</v>
      </c>
      <c r="H44" s="17" t="n">
        <f aca="false">F44*G44</f>
        <v>2000</v>
      </c>
    </row>
    <row r="45" customFormat="false" ht="12.8" hidden="false" customHeight="false" outlineLevel="0" collapsed="false">
      <c r="B45" s="32"/>
      <c r="C45" s="32"/>
      <c r="D45" s="18"/>
      <c r="E45" s="18" t="s">
        <v>37</v>
      </c>
      <c r="F45" s="26"/>
      <c r="G45" s="26"/>
      <c r="H45" s="26"/>
    </row>
    <row r="46" customFormat="false" ht="12.8" hidden="false" customHeight="false" outlineLevel="0" collapsed="false">
      <c r="B46" s="32"/>
      <c r="C46" s="32"/>
      <c r="D46" s="18" t="s">
        <v>49</v>
      </c>
      <c r="E46" s="18" t="s">
        <v>50</v>
      </c>
      <c r="F46" s="20" t="n">
        <v>2500</v>
      </c>
      <c r="G46" s="18" t="n">
        <v>5</v>
      </c>
      <c r="H46" s="17" t="n">
        <f aca="false">F46*G46</f>
        <v>12500</v>
      </c>
    </row>
    <row r="47" customFormat="false" ht="12.8" hidden="false" customHeight="false" outlineLevel="0" collapsed="false">
      <c r="B47" s="32"/>
      <c r="C47" s="32"/>
      <c r="D47" s="18"/>
      <c r="E47" s="18" t="s">
        <v>51</v>
      </c>
      <c r="F47" s="27" t="n">
        <v>1200</v>
      </c>
      <c r="G47" s="18" t="n">
        <v>5</v>
      </c>
      <c r="H47" s="17" t="n">
        <f aca="false">F47*G47</f>
        <v>6000</v>
      </c>
    </row>
    <row r="48" customFormat="false" ht="12.8" hidden="false" customHeight="false" outlineLevel="0" collapsed="false">
      <c r="B48" s="32"/>
      <c r="C48" s="32"/>
      <c r="D48" s="18"/>
      <c r="E48" s="18" t="s">
        <v>52</v>
      </c>
      <c r="F48" s="18"/>
      <c r="G48" s="18"/>
      <c r="H48" s="18"/>
    </row>
    <row r="49" customFormat="false" ht="17.35" hidden="false" customHeight="false" outlineLevel="0" collapsed="false">
      <c r="B49" s="28" t="s">
        <v>59</v>
      </c>
      <c r="C49" s="28"/>
      <c r="D49" s="29" t="n">
        <f aca="false">H49/18.7</f>
        <v>12417.1122994652</v>
      </c>
      <c r="E49" s="30" t="s">
        <v>28</v>
      </c>
      <c r="G49" s="3" t="s">
        <v>54</v>
      </c>
      <c r="H49" s="30" t="n">
        <f aca="false">SUM(H31:H48)</f>
        <v>232200</v>
      </c>
    </row>
    <row r="50" customFormat="false" ht="17.35" hidden="false" customHeight="false" outlineLevel="0" collapsed="false">
      <c r="B50" s="33" t="s">
        <v>60</v>
      </c>
      <c r="C50" s="33"/>
      <c r="D50" s="34" t="n">
        <f aca="false">D49+D27</f>
        <v>24834.2245989305</v>
      </c>
      <c r="E50" s="35" t="s">
        <v>28</v>
      </c>
      <c r="H50" s="30" t="s">
        <v>61</v>
      </c>
    </row>
    <row r="51" customFormat="false" ht="12.8" hidden="false" customHeight="false" outlineLevel="0" collapsed="false">
      <c r="H51" s="30" t="s">
        <v>61</v>
      </c>
    </row>
  </sheetData>
  <mergeCells count="62">
    <mergeCell ref="B8:C8"/>
    <mergeCell ref="B9:C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&amp;LProyecto MARCA 2018 2019&amp;C&amp;A&amp;RUniversidad Nacional de Cuyo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51"/>
  <sheetViews>
    <sheetView windowProtection="false" showFormulas="false" showGridLines="true" showRowColHeaders="true" showZeros="true" rightToLeft="false" tabSelected="false" showOutlineSymbols="true" defaultGridColor="true" view="normal" topLeftCell="A27" colorId="64" zoomScale="140" zoomScaleNormal="140" zoomScalePageLayoutView="100" workbookViewId="0">
      <selection pane="topLeft" activeCell="B5" activeCellId="0" sqref="B5"/>
    </sheetView>
  </sheetViews>
  <sheetFormatPr defaultRowHeight="12.8"/>
  <cols>
    <col collapsed="false" hidden="false" max="1" min="1" style="0" width="3.78061224489796"/>
    <col collapsed="false" hidden="false" max="2" min="2" style="0" width="16.3775510204082"/>
    <col collapsed="false" hidden="false" max="3" min="3" style="0" width="24.3010204081633"/>
    <col collapsed="false" hidden="false" max="8" min="4" style="0" width="16.3775510204082"/>
    <col collapsed="false" hidden="false" max="9" min="9" style="5" width="16.3775510204082"/>
    <col collapsed="false" hidden="false" max="1025" min="10" style="0" width="16.3775510204082"/>
  </cols>
  <sheetData>
    <row r="1" customFormat="false" ht="12.8" hidden="false" customHeight="false" outlineLevel="0" collapsed="false">
      <c r="I1" s="0"/>
    </row>
    <row r="2" customFormat="false" ht="12.8" hidden="false" customHeight="false" outlineLevel="0" collapsed="false">
      <c r="I2" s="0"/>
    </row>
    <row r="3" customFormat="false" ht="12.8" hidden="false" customHeight="false" outlineLevel="0" collapsed="false">
      <c r="I3" s="0"/>
    </row>
    <row r="4" customFormat="false" ht="12.8" hidden="false" customHeight="false" outlineLevel="0" collapsed="false">
      <c r="I4" s="0"/>
    </row>
    <row r="5" customFormat="false" ht="12.8" hidden="false" customHeight="false" outlineLevel="0" collapsed="false">
      <c r="B5" s="6" t="s">
        <v>17</v>
      </c>
      <c r="C5" s="7" t="s">
        <v>18</v>
      </c>
      <c r="I5" s="0"/>
    </row>
    <row r="6" customFormat="false" ht="12.85" hidden="false" customHeight="false" outlineLevel="0" collapsed="false">
      <c r="B6" s="8" t="s">
        <v>19</v>
      </c>
      <c r="C6" s="7" t="s">
        <v>62</v>
      </c>
      <c r="I6" s="0"/>
    </row>
    <row r="7" customFormat="false" ht="12.85" hidden="false" customHeight="false" outlineLevel="0" collapsed="false">
      <c r="B7" s="9" t="s">
        <v>21</v>
      </c>
      <c r="C7" s="7" t="s">
        <v>22</v>
      </c>
      <c r="I7" s="0"/>
    </row>
    <row r="8" customFormat="false" ht="12.8" hidden="false" customHeight="false" outlineLevel="0" collapsed="false">
      <c r="B8" s="10" t="s">
        <v>23</v>
      </c>
      <c r="C8" s="10"/>
      <c r="D8" s="11" t="s">
        <v>24</v>
      </c>
      <c r="F8" s="11" t="s">
        <v>25</v>
      </c>
      <c r="G8" s="11" t="s">
        <v>26</v>
      </c>
      <c r="H8" s="12" t="s">
        <v>27</v>
      </c>
      <c r="I8" s="13" t="s">
        <v>28</v>
      </c>
    </row>
    <row r="9" customFormat="false" ht="12.8" hidden="false" customHeight="false" outlineLevel="0" collapsed="false">
      <c r="B9" s="14" t="s">
        <v>29</v>
      </c>
      <c r="C9" s="14"/>
      <c r="I9" s="0"/>
    </row>
    <row r="10" customFormat="false" ht="12.85" hidden="false" customHeight="false" outlineLevel="0" collapsed="false">
      <c r="B10" s="15" t="s">
        <v>30</v>
      </c>
      <c r="C10" s="15"/>
      <c r="D10" s="16" t="s">
        <v>31</v>
      </c>
      <c r="E10" s="16"/>
      <c r="F10" s="17" t="s">
        <v>32</v>
      </c>
      <c r="G10" s="18" t="n">
        <v>2</v>
      </c>
      <c r="H10" s="17" t="n">
        <f aca="false">F10*G10</f>
        <v>16400</v>
      </c>
      <c r="I10" s="5" t="n">
        <f aca="false">SUM(H10:H15)/18.7</f>
        <v>9695.1871657754</v>
      </c>
    </row>
    <row r="11" customFormat="false" ht="12.8" hidden="false" customHeight="false" outlineLevel="0" collapsed="false">
      <c r="B11" s="19"/>
      <c r="C11" s="19"/>
      <c r="D11" s="16" t="s">
        <v>33</v>
      </c>
      <c r="E11" s="16"/>
      <c r="F11" s="20" t="n">
        <v>15000</v>
      </c>
      <c r="G11" s="18" t="n">
        <v>2</v>
      </c>
      <c r="H11" s="17" t="n">
        <f aca="false">F11*G11</f>
        <v>30000</v>
      </c>
      <c r="I11" s="0"/>
    </row>
    <row r="12" customFormat="false" ht="12.8" hidden="false" customHeight="false" outlineLevel="0" collapsed="false">
      <c r="B12" s="19"/>
      <c r="C12" s="19"/>
      <c r="D12" s="16" t="s">
        <v>34</v>
      </c>
      <c r="E12" s="16"/>
      <c r="F12" s="20" t="n">
        <v>5000</v>
      </c>
      <c r="G12" s="18" t="n">
        <v>2</v>
      </c>
      <c r="H12" s="17" t="n">
        <f aca="false">F12*G12</f>
        <v>10000</v>
      </c>
      <c r="I12" s="0"/>
    </row>
    <row r="13" customFormat="false" ht="12.85" hidden="false" customHeight="false" outlineLevel="0" collapsed="false">
      <c r="B13" s="19"/>
      <c r="C13" s="19"/>
      <c r="D13" s="16" t="s">
        <v>35</v>
      </c>
      <c r="E13" s="16"/>
      <c r="F13" s="17" t="s">
        <v>36</v>
      </c>
      <c r="G13" s="18" t="n">
        <v>2</v>
      </c>
      <c r="H13" s="17" t="n">
        <f aca="false">F13*G13</f>
        <v>4200</v>
      </c>
      <c r="I13" s="0"/>
    </row>
    <row r="14" customFormat="false" ht="12.85" hidden="false" customHeight="false" outlineLevel="0" collapsed="false">
      <c r="B14" s="19"/>
      <c r="C14" s="19"/>
      <c r="D14" s="16" t="s">
        <v>37</v>
      </c>
      <c r="E14" s="16"/>
      <c r="F14" s="17" t="s">
        <v>38</v>
      </c>
      <c r="G14" s="18" t="n">
        <v>2</v>
      </c>
      <c r="H14" s="17" t="n">
        <f aca="false">F14*G14</f>
        <v>700</v>
      </c>
      <c r="I14" s="0"/>
    </row>
    <row r="15" customFormat="false" ht="12.8" hidden="false" customHeight="false" outlineLevel="0" collapsed="false">
      <c r="B15" s="15" t="s">
        <v>39</v>
      </c>
      <c r="C15" s="15"/>
      <c r="D15" s="16" t="s">
        <v>40</v>
      </c>
      <c r="E15" s="16"/>
      <c r="F15" s="20" t="n">
        <v>8000</v>
      </c>
      <c r="G15" s="18" t="n">
        <v>3</v>
      </c>
      <c r="H15" s="17" t="n">
        <f aca="false">F15*G15*5</f>
        <v>120000</v>
      </c>
      <c r="I15" s="0"/>
    </row>
    <row r="16" customFormat="false" ht="12.85" hidden="false" customHeight="false" outlineLevel="0" collapsed="false">
      <c r="B16" s="21" t="s">
        <v>41</v>
      </c>
      <c r="C16" s="21"/>
      <c r="D16" s="16" t="s">
        <v>31</v>
      </c>
      <c r="E16" s="16"/>
      <c r="F16" s="17" t="s">
        <v>42</v>
      </c>
      <c r="G16" s="18" t="n">
        <v>1</v>
      </c>
      <c r="H16" s="17" t="n">
        <f aca="false">F16*G16</f>
        <v>8200</v>
      </c>
      <c r="I16" s="5" t="n">
        <f aca="false">SUM(H16:H19)/18.7</f>
        <v>919.786096256685</v>
      </c>
    </row>
    <row r="17" customFormat="false" ht="12.85" hidden="false" customHeight="false" outlineLevel="0" collapsed="false">
      <c r="B17" s="22"/>
      <c r="C17" s="22"/>
      <c r="D17" s="16" t="s">
        <v>43</v>
      </c>
      <c r="E17" s="16"/>
      <c r="F17" s="17" t="s">
        <v>44</v>
      </c>
      <c r="G17" s="18" t="n">
        <v>1</v>
      </c>
      <c r="H17" s="17" t="n">
        <f aca="false">F17*G17</f>
        <v>5000</v>
      </c>
      <c r="I17" s="0"/>
    </row>
    <row r="18" customFormat="false" ht="12.85" hidden="false" customHeight="false" outlineLevel="0" collapsed="false">
      <c r="B18" s="22"/>
      <c r="C18" s="22"/>
      <c r="D18" s="16" t="s">
        <v>35</v>
      </c>
      <c r="E18" s="16"/>
      <c r="F18" s="17" t="s">
        <v>45</v>
      </c>
      <c r="G18" s="18" t="n">
        <v>1</v>
      </c>
      <c r="H18" s="17" t="n">
        <f aca="false">F18*G18</f>
        <v>2000</v>
      </c>
      <c r="I18" s="0"/>
    </row>
    <row r="19" customFormat="false" ht="15" hidden="false" customHeight="false" outlineLevel="0" collapsed="false">
      <c r="B19" s="22"/>
      <c r="C19" s="22"/>
      <c r="D19" s="16" t="s">
        <v>37</v>
      </c>
      <c r="E19" s="16"/>
      <c r="F19" s="17" t="s">
        <v>45</v>
      </c>
      <c r="G19" s="23" t="n">
        <v>1</v>
      </c>
      <c r="H19" s="17" t="n">
        <f aca="false">F19*G19</f>
        <v>2000</v>
      </c>
      <c r="I19" s="0"/>
    </row>
    <row r="20" customFormat="false" ht="12.85" hidden="false" customHeight="false" outlineLevel="0" collapsed="false">
      <c r="B20" s="19" t="s">
        <v>46</v>
      </c>
      <c r="C20" s="19"/>
      <c r="D20" s="18" t="s">
        <v>47</v>
      </c>
      <c r="E20" s="18" t="s">
        <v>31</v>
      </c>
      <c r="F20" s="17" t="s">
        <v>32</v>
      </c>
      <c r="G20" s="24" t="n">
        <v>1</v>
      </c>
      <c r="H20" s="17" t="n">
        <f aca="false">F20*G20</f>
        <v>8200</v>
      </c>
      <c r="I20" s="5" t="n">
        <f aca="false">SUM(H20:H26)/18.7</f>
        <v>1802.13903743316</v>
      </c>
    </row>
    <row r="21" customFormat="false" ht="12.85" hidden="false" customHeight="false" outlineLevel="0" collapsed="false">
      <c r="B21" s="25"/>
      <c r="C21" s="25"/>
      <c r="D21" s="18"/>
      <c r="E21" s="18" t="s">
        <v>43</v>
      </c>
      <c r="F21" s="17" t="s">
        <v>48</v>
      </c>
      <c r="G21" s="24" t="n">
        <v>1</v>
      </c>
      <c r="H21" s="17" t="n">
        <f aca="false">F21*G21</f>
        <v>5000</v>
      </c>
      <c r="I21" s="0"/>
    </row>
    <row r="22" customFormat="false" ht="12.85" hidden="false" customHeight="false" outlineLevel="0" collapsed="false">
      <c r="B22" s="25"/>
      <c r="C22" s="25"/>
      <c r="D22" s="18"/>
      <c r="E22" s="18" t="s">
        <v>35</v>
      </c>
      <c r="F22" s="17" t="s">
        <v>45</v>
      </c>
      <c r="G22" s="24" t="n">
        <v>1</v>
      </c>
      <c r="H22" s="17" t="n">
        <f aca="false">F22*G22</f>
        <v>2000</v>
      </c>
      <c r="I22" s="0"/>
    </row>
    <row r="23" customFormat="false" ht="12.8" hidden="false" customHeight="false" outlineLevel="0" collapsed="false">
      <c r="B23" s="25"/>
      <c r="C23" s="25"/>
      <c r="D23" s="18"/>
      <c r="E23" s="18" t="s">
        <v>37</v>
      </c>
      <c r="F23" s="26"/>
      <c r="G23" s="26"/>
      <c r="H23" s="26"/>
      <c r="I23" s="0"/>
    </row>
    <row r="24" customFormat="false" ht="12.8" hidden="false" customHeight="false" outlineLevel="0" collapsed="false">
      <c r="B24" s="25"/>
      <c r="C24" s="25"/>
      <c r="D24" s="18" t="s">
        <v>49</v>
      </c>
      <c r="E24" s="18" t="s">
        <v>50</v>
      </c>
      <c r="F24" s="20" t="n">
        <v>2500</v>
      </c>
      <c r="G24" s="18" t="n">
        <v>5</v>
      </c>
      <c r="H24" s="17" t="n">
        <f aca="false">F24*G24</f>
        <v>12500</v>
      </c>
      <c r="I24" s="0"/>
    </row>
    <row r="25" customFormat="false" ht="12.8" hidden="false" customHeight="false" outlineLevel="0" collapsed="false">
      <c r="B25" s="19"/>
      <c r="C25" s="19"/>
      <c r="D25" s="18"/>
      <c r="E25" s="18" t="s">
        <v>51</v>
      </c>
      <c r="F25" s="27" t="n">
        <v>1200</v>
      </c>
      <c r="G25" s="18" t="n">
        <v>5</v>
      </c>
      <c r="H25" s="17" t="n">
        <f aca="false">F25*G25</f>
        <v>6000</v>
      </c>
      <c r="I25" s="0"/>
    </row>
    <row r="26" customFormat="false" ht="12.8" hidden="false" customHeight="false" outlineLevel="0" collapsed="false">
      <c r="B26" s="19"/>
      <c r="C26" s="19"/>
      <c r="D26" s="18"/>
      <c r="E26" s="18" t="s">
        <v>52</v>
      </c>
      <c r="F26" s="18"/>
      <c r="G26" s="18"/>
      <c r="H26" s="18"/>
      <c r="I26" s="0"/>
    </row>
    <row r="27" customFormat="false" ht="17.35" hidden="false" customHeight="false" outlineLevel="0" collapsed="false">
      <c r="B27" s="28" t="s">
        <v>53</v>
      </c>
      <c r="C27" s="28"/>
      <c r="D27" s="29" t="n">
        <f aca="false">H27/18.7</f>
        <v>12417.1122994652</v>
      </c>
      <c r="E27" s="30" t="s">
        <v>28</v>
      </c>
      <c r="G27" s="3" t="s">
        <v>54</v>
      </c>
      <c r="H27" s="30" t="n">
        <f aca="false">SUM(H9:H26)</f>
        <v>232200</v>
      </c>
      <c r="I27" s="0"/>
    </row>
    <row r="28" customFormat="false" ht="12.8" hidden="false" customHeight="false" outlineLevel="0" collapsed="false">
      <c r="H28" s="30"/>
      <c r="I28" s="0"/>
    </row>
    <row r="29" customFormat="false" ht="12.8" hidden="false" customHeight="false" outlineLevel="0" collapsed="false">
      <c r="B29" s="14" t="s">
        <v>55</v>
      </c>
      <c r="C29" s="14"/>
      <c r="I29" s="0"/>
    </row>
    <row r="30" customFormat="false" ht="12.8" hidden="false" customHeight="false" outlineLevel="0" collapsed="false">
      <c r="B30" s="10" t="s">
        <v>23</v>
      </c>
      <c r="C30" s="10"/>
      <c r="D30" s="11" t="s">
        <v>24</v>
      </c>
      <c r="F30" s="11" t="s">
        <v>25</v>
      </c>
      <c r="G30" s="11" t="s">
        <v>26</v>
      </c>
      <c r="H30" s="12" t="s">
        <v>27</v>
      </c>
      <c r="I30" s="0"/>
    </row>
    <row r="31" customFormat="false" ht="12.8" hidden="false" customHeight="false" outlineLevel="0" collapsed="false">
      <c r="B31" s="31" t="s">
        <v>29</v>
      </c>
      <c r="C31" s="31"/>
      <c r="I31" s="0"/>
    </row>
    <row r="32" customFormat="false" ht="12.85" hidden="false" customHeight="false" outlineLevel="0" collapsed="false">
      <c r="B32" s="21" t="s">
        <v>56</v>
      </c>
      <c r="C32" s="21"/>
      <c r="D32" s="16" t="s">
        <v>31</v>
      </c>
      <c r="E32" s="16"/>
      <c r="F32" s="17" t="s">
        <v>32</v>
      </c>
      <c r="G32" s="18" t="n">
        <v>2</v>
      </c>
      <c r="H32" s="17" t="n">
        <f aca="false">F32*G32</f>
        <v>16400</v>
      </c>
      <c r="I32" s="5" t="n">
        <f aca="false">SUM(H32:H37)/18.7</f>
        <v>9695.1871657754</v>
      </c>
    </row>
    <row r="33" customFormat="false" ht="12.8" hidden="false" customHeight="false" outlineLevel="0" collapsed="false">
      <c r="B33" s="22"/>
      <c r="C33" s="22"/>
      <c r="D33" s="16" t="s">
        <v>33</v>
      </c>
      <c r="E33" s="16"/>
      <c r="F33" s="20" t="n">
        <v>15000</v>
      </c>
      <c r="G33" s="18" t="n">
        <v>2</v>
      </c>
      <c r="H33" s="17" t="n">
        <f aca="false">F33*G33</f>
        <v>30000</v>
      </c>
      <c r="I33" s="0"/>
    </row>
    <row r="34" customFormat="false" ht="12.8" hidden="false" customHeight="false" outlineLevel="0" collapsed="false">
      <c r="B34" s="22"/>
      <c r="C34" s="22"/>
      <c r="D34" s="16" t="s">
        <v>34</v>
      </c>
      <c r="E34" s="16"/>
      <c r="F34" s="20" t="n">
        <v>5000</v>
      </c>
      <c r="G34" s="18" t="n">
        <v>2</v>
      </c>
      <c r="H34" s="17" t="n">
        <f aca="false">F34*G34</f>
        <v>10000</v>
      </c>
      <c r="I34" s="0"/>
    </row>
    <row r="35" customFormat="false" ht="12.85" hidden="false" customHeight="false" outlineLevel="0" collapsed="false">
      <c r="B35" s="22"/>
      <c r="C35" s="22"/>
      <c r="D35" s="16" t="s">
        <v>35</v>
      </c>
      <c r="E35" s="16"/>
      <c r="F35" s="17" t="s">
        <v>36</v>
      </c>
      <c r="G35" s="18" t="n">
        <v>2</v>
      </c>
      <c r="H35" s="17" t="n">
        <f aca="false">F35*G35</f>
        <v>4200</v>
      </c>
      <c r="I35" s="0"/>
    </row>
    <row r="36" customFormat="false" ht="12.85" hidden="false" customHeight="false" outlineLevel="0" collapsed="false">
      <c r="B36" s="22"/>
      <c r="C36" s="22"/>
      <c r="D36" s="16" t="s">
        <v>37</v>
      </c>
      <c r="E36" s="16"/>
      <c r="F36" s="17" t="s">
        <v>38</v>
      </c>
      <c r="G36" s="18" t="n">
        <v>2</v>
      </c>
      <c r="H36" s="17" t="n">
        <f aca="false">F36*G36</f>
        <v>700</v>
      </c>
      <c r="I36" s="0"/>
    </row>
    <row r="37" customFormat="false" ht="12.85" hidden="false" customHeight="false" outlineLevel="0" collapsed="false">
      <c r="B37" s="15" t="s">
        <v>57</v>
      </c>
      <c r="C37" s="15"/>
      <c r="D37" s="16" t="s">
        <v>40</v>
      </c>
      <c r="E37" s="16"/>
      <c r="F37" s="20" t="n">
        <v>8000</v>
      </c>
      <c r="G37" s="18" t="n">
        <v>3</v>
      </c>
      <c r="H37" s="17" t="n">
        <f aca="false">F37*G37*5</f>
        <v>120000</v>
      </c>
      <c r="I37" s="0"/>
    </row>
    <row r="38" customFormat="false" ht="12.85" hidden="false" customHeight="false" outlineLevel="0" collapsed="false">
      <c r="B38" s="21" t="s">
        <v>58</v>
      </c>
      <c r="C38" s="21"/>
      <c r="D38" s="16" t="s">
        <v>31</v>
      </c>
      <c r="E38" s="16"/>
      <c r="F38" s="17" t="s">
        <v>42</v>
      </c>
      <c r="G38" s="18" t="n">
        <v>1</v>
      </c>
      <c r="H38" s="17" t="n">
        <f aca="false">F38*G38</f>
        <v>8200</v>
      </c>
      <c r="I38" s="5" t="n">
        <f aca="false">SUM(H38:H41)/18.7</f>
        <v>919.786096256685</v>
      </c>
    </row>
    <row r="39" customFormat="false" ht="12.85" hidden="false" customHeight="false" outlineLevel="0" collapsed="false">
      <c r="B39" s="22"/>
      <c r="C39" s="22"/>
      <c r="D39" s="16" t="s">
        <v>43</v>
      </c>
      <c r="E39" s="16"/>
      <c r="F39" s="17" t="s">
        <v>44</v>
      </c>
      <c r="G39" s="18" t="n">
        <v>1</v>
      </c>
      <c r="H39" s="17" t="n">
        <f aca="false">F39*G39</f>
        <v>5000</v>
      </c>
      <c r="I39" s="0"/>
    </row>
    <row r="40" customFormat="false" ht="12.85" hidden="false" customHeight="false" outlineLevel="0" collapsed="false">
      <c r="B40" s="22"/>
      <c r="C40" s="22"/>
      <c r="D40" s="16" t="s">
        <v>35</v>
      </c>
      <c r="E40" s="16"/>
      <c r="F40" s="17" t="s">
        <v>45</v>
      </c>
      <c r="G40" s="18" t="n">
        <v>1</v>
      </c>
      <c r="H40" s="17" t="n">
        <f aca="false">F40*G40</f>
        <v>2000</v>
      </c>
      <c r="I40" s="0"/>
    </row>
    <row r="41" customFormat="false" ht="15" hidden="false" customHeight="false" outlineLevel="0" collapsed="false">
      <c r="B41" s="22"/>
      <c r="C41" s="22"/>
      <c r="D41" s="16" t="s">
        <v>37</v>
      </c>
      <c r="E41" s="16"/>
      <c r="F41" s="17" t="s">
        <v>45</v>
      </c>
      <c r="G41" s="23" t="n">
        <v>1</v>
      </c>
      <c r="H41" s="17" t="n">
        <f aca="false">F41*G41</f>
        <v>2000</v>
      </c>
      <c r="I41" s="0"/>
    </row>
    <row r="42" customFormat="false" ht="12.85" hidden="false" customHeight="false" outlineLevel="0" collapsed="false">
      <c r="B42" s="22" t="s">
        <v>46</v>
      </c>
      <c r="C42" s="22"/>
      <c r="D42" s="18" t="s">
        <v>47</v>
      </c>
      <c r="E42" s="18" t="s">
        <v>31</v>
      </c>
      <c r="F42" s="17" t="s">
        <v>32</v>
      </c>
      <c r="G42" s="24" t="n">
        <v>1</v>
      </c>
      <c r="H42" s="17" t="n">
        <f aca="false">F42*G42</f>
        <v>8200</v>
      </c>
      <c r="I42" s="5" t="n">
        <f aca="false">SUM(H42:H48)/18.7</f>
        <v>1802.13903743316</v>
      </c>
    </row>
    <row r="43" customFormat="false" ht="12.85" hidden="false" customHeight="false" outlineLevel="0" collapsed="false">
      <c r="B43" s="32"/>
      <c r="C43" s="32"/>
      <c r="D43" s="18"/>
      <c r="E43" s="18" t="s">
        <v>43</v>
      </c>
      <c r="F43" s="17" t="s">
        <v>48</v>
      </c>
      <c r="G43" s="24" t="n">
        <v>1</v>
      </c>
      <c r="H43" s="17" t="n">
        <f aca="false">F43*G43</f>
        <v>5000</v>
      </c>
    </row>
    <row r="44" customFormat="false" ht="12.85" hidden="false" customHeight="false" outlineLevel="0" collapsed="false">
      <c r="B44" s="32"/>
      <c r="C44" s="32"/>
      <c r="D44" s="18"/>
      <c r="E44" s="18" t="s">
        <v>35</v>
      </c>
      <c r="F44" s="17" t="s">
        <v>45</v>
      </c>
      <c r="G44" s="24" t="n">
        <v>1</v>
      </c>
      <c r="H44" s="17" t="n">
        <f aca="false">F44*G44</f>
        <v>2000</v>
      </c>
    </row>
    <row r="45" customFormat="false" ht="12.8" hidden="false" customHeight="false" outlineLevel="0" collapsed="false">
      <c r="B45" s="32"/>
      <c r="C45" s="32"/>
      <c r="D45" s="18"/>
      <c r="E45" s="18" t="s">
        <v>37</v>
      </c>
      <c r="F45" s="26"/>
      <c r="G45" s="26"/>
      <c r="H45" s="26"/>
    </row>
    <row r="46" customFormat="false" ht="12.8" hidden="false" customHeight="false" outlineLevel="0" collapsed="false">
      <c r="B46" s="32"/>
      <c r="C46" s="32"/>
      <c r="D46" s="18" t="s">
        <v>49</v>
      </c>
      <c r="E46" s="18" t="s">
        <v>50</v>
      </c>
      <c r="F46" s="20" t="n">
        <v>2500</v>
      </c>
      <c r="G46" s="18" t="n">
        <v>5</v>
      </c>
      <c r="H46" s="17" t="n">
        <f aca="false">F46*G46</f>
        <v>12500</v>
      </c>
    </row>
    <row r="47" customFormat="false" ht="12.8" hidden="false" customHeight="false" outlineLevel="0" collapsed="false">
      <c r="B47" s="32"/>
      <c r="C47" s="32"/>
      <c r="D47" s="18"/>
      <c r="E47" s="18" t="s">
        <v>51</v>
      </c>
      <c r="F47" s="27" t="n">
        <v>1200</v>
      </c>
      <c r="G47" s="18" t="n">
        <v>5</v>
      </c>
      <c r="H47" s="17" t="n">
        <f aca="false">F47*G47</f>
        <v>6000</v>
      </c>
    </row>
    <row r="48" customFormat="false" ht="12.8" hidden="false" customHeight="false" outlineLevel="0" collapsed="false">
      <c r="B48" s="32"/>
      <c r="C48" s="32"/>
      <c r="D48" s="18"/>
      <c r="E48" s="18" t="s">
        <v>52</v>
      </c>
      <c r="F48" s="18"/>
      <c r="G48" s="18"/>
      <c r="H48" s="18"/>
    </row>
    <row r="49" customFormat="false" ht="17.35" hidden="false" customHeight="false" outlineLevel="0" collapsed="false">
      <c r="B49" s="28" t="s">
        <v>59</v>
      </c>
      <c r="C49" s="28"/>
      <c r="D49" s="29" t="n">
        <f aca="false">H49/18.7</f>
        <v>12417.1122994652</v>
      </c>
      <c r="E49" s="30" t="s">
        <v>28</v>
      </c>
      <c r="G49" s="3" t="s">
        <v>54</v>
      </c>
      <c r="H49" s="30" t="n">
        <f aca="false">SUM(H31:H48)</f>
        <v>232200</v>
      </c>
    </row>
    <row r="50" customFormat="false" ht="17.35" hidden="false" customHeight="false" outlineLevel="0" collapsed="false">
      <c r="B50" s="33" t="s">
        <v>60</v>
      </c>
      <c r="C50" s="33"/>
      <c r="D50" s="34" t="n">
        <f aca="false">D49+D27</f>
        <v>24834.2245989305</v>
      </c>
      <c r="E50" s="35" t="s">
        <v>28</v>
      </c>
      <c r="H50" s="30" t="s">
        <v>61</v>
      </c>
    </row>
    <row r="51" customFormat="false" ht="12.8" hidden="false" customHeight="false" outlineLevel="0" collapsed="false">
      <c r="H51" s="30" t="s">
        <v>61</v>
      </c>
    </row>
  </sheetData>
  <mergeCells count="62">
    <mergeCell ref="B8:C8"/>
    <mergeCell ref="B9:C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&amp;LProyecto MARCA 2018 2019&amp;C&amp;A&amp;RUniversidad Nacional de Cuyo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51"/>
  <sheetViews>
    <sheetView windowProtection="false" showFormulas="false" showGridLines="true" showRowColHeaders="true" showZeros="true" rightToLeft="false" tabSelected="false" showOutlineSymbols="true" defaultGridColor="true" view="normal" topLeftCell="B26" colorId="64" zoomScale="140" zoomScaleNormal="140" zoomScalePageLayoutView="100" workbookViewId="0">
      <selection pane="topLeft" activeCell="B5" activeCellId="0" sqref="B5"/>
    </sheetView>
  </sheetViews>
  <sheetFormatPr defaultRowHeight="12.8"/>
  <cols>
    <col collapsed="false" hidden="false" max="2" min="1" style="0" width="16.3775510204082"/>
    <col collapsed="false" hidden="false" max="3" min="3" style="0" width="24.3010204081633"/>
    <col collapsed="false" hidden="false" max="8" min="4" style="0" width="16.3775510204082"/>
    <col collapsed="false" hidden="false" max="9" min="9" style="5" width="16.3775510204082"/>
    <col collapsed="false" hidden="false" max="1025" min="10" style="0" width="16.3775510204082"/>
  </cols>
  <sheetData>
    <row r="1" customFormat="false" ht="12.8" hidden="false" customHeight="false" outlineLevel="0" collapsed="false">
      <c r="I1" s="0"/>
    </row>
    <row r="2" customFormat="false" ht="12.8" hidden="false" customHeight="false" outlineLevel="0" collapsed="false">
      <c r="I2" s="0"/>
    </row>
    <row r="3" customFormat="false" ht="12.8" hidden="false" customHeight="false" outlineLevel="0" collapsed="false">
      <c r="I3" s="0"/>
    </row>
    <row r="4" customFormat="false" ht="12.8" hidden="false" customHeight="false" outlineLevel="0" collapsed="false">
      <c r="I4" s="0"/>
    </row>
    <row r="5" customFormat="false" ht="12.85" hidden="false" customHeight="false" outlineLevel="0" collapsed="false">
      <c r="B5" s="6" t="s">
        <v>17</v>
      </c>
      <c r="C5" s="7" t="s">
        <v>63</v>
      </c>
      <c r="I5" s="0"/>
    </row>
    <row r="6" customFormat="false" ht="12.8" hidden="false" customHeight="false" outlineLevel="0" collapsed="false">
      <c r="B6" s="8" t="s">
        <v>19</v>
      </c>
      <c r="C6" s="7" t="s">
        <v>64</v>
      </c>
      <c r="I6" s="0"/>
    </row>
    <row r="7" customFormat="false" ht="12.85" hidden="false" customHeight="false" outlineLevel="0" collapsed="false">
      <c r="B7" s="9" t="s">
        <v>21</v>
      </c>
      <c r="C7" s="7" t="s">
        <v>65</v>
      </c>
      <c r="I7" s="0"/>
    </row>
    <row r="8" customFormat="false" ht="12.8" hidden="false" customHeight="false" outlineLevel="0" collapsed="false">
      <c r="B8" s="10" t="s">
        <v>23</v>
      </c>
      <c r="C8" s="10"/>
      <c r="D8" s="11" t="s">
        <v>24</v>
      </c>
      <c r="F8" s="11" t="s">
        <v>25</v>
      </c>
      <c r="G8" s="11" t="s">
        <v>26</v>
      </c>
      <c r="H8" s="12" t="s">
        <v>27</v>
      </c>
      <c r="I8" s="13" t="s">
        <v>28</v>
      </c>
    </row>
    <row r="9" customFormat="false" ht="12.8" hidden="false" customHeight="false" outlineLevel="0" collapsed="false">
      <c r="B9" s="14" t="s">
        <v>29</v>
      </c>
      <c r="C9" s="14"/>
      <c r="I9" s="0"/>
    </row>
    <row r="10" customFormat="false" ht="12.8" hidden="false" customHeight="false" outlineLevel="0" collapsed="false">
      <c r="B10" s="15" t="s">
        <v>30</v>
      </c>
      <c r="C10" s="15"/>
      <c r="D10" s="16" t="s">
        <v>31</v>
      </c>
      <c r="E10" s="16"/>
      <c r="F10" s="36" t="n">
        <v>4000</v>
      </c>
      <c r="G10" s="17" t="n">
        <v>3</v>
      </c>
      <c r="H10" s="17" t="n">
        <f aca="false">F10*G10</f>
        <v>12000</v>
      </c>
      <c r="I10" s="5" t="n">
        <f aca="false">SUM(H10:H15)/6.9</f>
        <v>9780</v>
      </c>
    </row>
    <row r="11" customFormat="false" ht="12.8" hidden="false" customHeight="false" outlineLevel="0" collapsed="false">
      <c r="B11" s="19"/>
      <c r="C11" s="19"/>
      <c r="D11" s="16" t="s">
        <v>33</v>
      </c>
      <c r="E11" s="16"/>
      <c r="F11" s="27" t="n">
        <v>1044</v>
      </c>
      <c r="G11" s="17" t="n">
        <v>3</v>
      </c>
      <c r="H11" s="17" t="n">
        <f aca="false">F11*G11</f>
        <v>3132</v>
      </c>
      <c r="I11" s="0"/>
    </row>
    <row r="12" customFormat="false" ht="15" hidden="false" customHeight="false" outlineLevel="0" collapsed="false">
      <c r="B12" s="19"/>
      <c r="C12" s="19"/>
      <c r="D12" s="16" t="s">
        <v>34</v>
      </c>
      <c r="E12" s="16"/>
      <c r="F12" s="37"/>
      <c r="G12" s="37"/>
      <c r="H12" s="23" t="s">
        <v>66</v>
      </c>
      <c r="I12" s="0"/>
    </row>
    <row r="13" customFormat="false" ht="12.8" hidden="false" customHeight="false" outlineLevel="0" collapsed="false">
      <c r="B13" s="19"/>
      <c r="C13" s="19"/>
      <c r="D13" s="16" t="s">
        <v>35</v>
      </c>
      <c r="E13" s="16"/>
      <c r="F13" s="18" t="s">
        <v>67</v>
      </c>
      <c r="G13" s="17" t="n">
        <v>3</v>
      </c>
      <c r="H13" s="17" t="n">
        <f aca="false">F13*G13</f>
        <v>6300</v>
      </c>
      <c r="I13" s="0"/>
    </row>
    <row r="14" customFormat="false" ht="12.8" hidden="false" customHeight="false" outlineLevel="0" collapsed="false">
      <c r="B14" s="19"/>
      <c r="C14" s="19"/>
      <c r="D14" s="16" t="s">
        <v>37</v>
      </c>
      <c r="E14" s="16"/>
      <c r="F14" s="20" t="n">
        <v>350</v>
      </c>
      <c r="G14" s="17" t="n">
        <v>3</v>
      </c>
      <c r="H14" s="17" t="n">
        <f aca="false">F14*G14</f>
        <v>1050</v>
      </c>
      <c r="I14" s="0"/>
    </row>
    <row r="15" customFormat="false" ht="12.8" hidden="false" customHeight="false" outlineLevel="0" collapsed="false">
      <c r="B15" s="15" t="s">
        <v>39</v>
      </c>
      <c r="C15" s="15"/>
      <c r="D15" s="16" t="s">
        <v>40</v>
      </c>
      <c r="E15" s="16"/>
      <c r="F15" s="20" t="n">
        <v>4500</v>
      </c>
      <c r="G15" s="17" t="n">
        <v>2</v>
      </c>
      <c r="H15" s="17" t="n">
        <f aca="false">F15*G15*5</f>
        <v>45000</v>
      </c>
      <c r="I15" s="0"/>
    </row>
    <row r="16" customFormat="false" ht="12.85" hidden="false" customHeight="false" outlineLevel="0" collapsed="false">
      <c r="B16" s="21" t="s">
        <v>41</v>
      </c>
      <c r="C16" s="21"/>
      <c r="D16" s="16" t="s">
        <v>31</v>
      </c>
      <c r="E16" s="16"/>
      <c r="F16" s="17" t="s">
        <v>68</v>
      </c>
      <c r="G16" s="18" t="n">
        <v>1</v>
      </c>
      <c r="H16" s="17" t="n">
        <f aca="false">F16*G16</f>
        <v>4000</v>
      </c>
      <c r="I16" s="5" t="n">
        <f aca="false">SUM(H16:H19)/6.9</f>
        <v>3528.98550724638</v>
      </c>
    </row>
    <row r="17" customFormat="false" ht="12.85" hidden="false" customHeight="false" outlineLevel="0" collapsed="false">
      <c r="B17" s="22"/>
      <c r="C17" s="22"/>
      <c r="D17" s="16" t="s">
        <v>69</v>
      </c>
      <c r="E17" s="16"/>
      <c r="F17" s="17" t="s">
        <v>70</v>
      </c>
      <c r="G17" s="18" t="n">
        <v>25</v>
      </c>
      <c r="H17" s="17" t="n">
        <f aca="false">F17*G17</f>
        <v>20000</v>
      </c>
      <c r="I17" s="0"/>
    </row>
    <row r="18" customFormat="false" ht="12.85" hidden="false" customHeight="false" outlineLevel="0" collapsed="false">
      <c r="B18" s="22"/>
      <c r="C18" s="22"/>
      <c r="D18" s="16" t="s">
        <v>35</v>
      </c>
      <c r="E18" s="16"/>
      <c r="F18" s="17" t="s">
        <v>38</v>
      </c>
      <c r="G18" s="18" t="n">
        <v>1</v>
      </c>
      <c r="H18" s="17" t="n">
        <f aca="false">F18*G18</f>
        <v>350</v>
      </c>
      <c r="I18" s="0"/>
    </row>
    <row r="19" customFormat="false" ht="15" hidden="false" customHeight="false" outlineLevel="0" collapsed="false">
      <c r="B19" s="22"/>
      <c r="C19" s="22"/>
      <c r="D19" s="16" t="s">
        <v>37</v>
      </c>
      <c r="E19" s="16"/>
      <c r="F19" s="23" t="s">
        <v>66</v>
      </c>
      <c r="G19" s="23" t="s">
        <v>66</v>
      </c>
      <c r="H19" s="23" t="s">
        <v>66</v>
      </c>
      <c r="I19" s="0"/>
    </row>
    <row r="20" customFormat="false" ht="12.85" hidden="false" customHeight="false" outlineLevel="0" collapsed="false">
      <c r="B20" s="19" t="s">
        <v>46</v>
      </c>
      <c r="C20" s="19"/>
      <c r="D20" s="18" t="s">
        <v>47</v>
      </c>
      <c r="E20" s="18" t="s">
        <v>31</v>
      </c>
      <c r="F20" s="17" t="s">
        <v>71</v>
      </c>
      <c r="G20" s="38" t="s">
        <v>72</v>
      </c>
      <c r="H20" s="17" t="n">
        <f aca="false">F20*G20</f>
        <v>4000</v>
      </c>
      <c r="I20" s="5" t="n">
        <f aca="false">SUM(H20:H22)/6.9</f>
        <v>1210.14492753623</v>
      </c>
    </row>
    <row r="21" customFormat="false" ht="12.8" hidden="false" customHeight="false" outlineLevel="0" collapsed="false">
      <c r="B21" s="25"/>
      <c r="C21" s="25"/>
      <c r="D21" s="18" t="s">
        <v>73</v>
      </c>
      <c r="E21" s="18" t="s">
        <v>43</v>
      </c>
      <c r="F21" s="20" t="n">
        <v>800</v>
      </c>
      <c r="G21" s="24" t="n">
        <v>5</v>
      </c>
      <c r="H21" s="17" t="n">
        <f aca="false">F21*G21</f>
        <v>4000</v>
      </c>
      <c r="I21" s="0"/>
    </row>
    <row r="22" customFormat="false" ht="12.8" hidden="false" customHeight="false" outlineLevel="0" collapsed="false">
      <c r="B22" s="25"/>
      <c r="C22" s="25"/>
      <c r="D22" s="18"/>
      <c r="E22" s="18" t="s">
        <v>35</v>
      </c>
      <c r="F22" s="39" t="n">
        <v>350</v>
      </c>
      <c r="G22" s="24" t="n">
        <v>1</v>
      </c>
      <c r="H22" s="17" t="n">
        <f aca="false">F22*G22</f>
        <v>350</v>
      </c>
      <c r="I22" s="0"/>
    </row>
    <row r="23" customFormat="false" ht="12.8" hidden="false" customHeight="false" outlineLevel="0" collapsed="false">
      <c r="B23" s="25"/>
      <c r="C23" s="25"/>
      <c r="D23" s="18"/>
      <c r="E23" s="18" t="s">
        <v>37</v>
      </c>
      <c r="F23" s="40" t="n">
        <v>490</v>
      </c>
      <c r="G23" s="26"/>
      <c r="H23" s="26"/>
      <c r="I23" s="0"/>
    </row>
    <row r="24" customFormat="false" ht="15" hidden="false" customHeight="false" outlineLevel="0" collapsed="false">
      <c r="B24" s="25"/>
      <c r="C24" s="25"/>
      <c r="D24" s="18" t="s">
        <v>49</v>
      </c>
      <c r="E24" s="18" t="s">
        <v>50</v>
      </c>
      <c r="F24" s="23" t="s">
        <v>66</v>
      </c>
      <c r="G24" s="23" t="s">
        <v>66</v>
      </c>
      <c r="H24" s="23" t="s">
        <v>66</v>
      </c>
      <c r="I24" s="0"/>
    </row>
    <row r="25" customFormat="false" ht="15" hidden="false" customHeight="false" outlineLevel="0" collapsed="false">
      <c r="B25" s="19"/>
      <c r="C25" s="19"/>
      <c r="D25" s="18"/>
      <c r="E25" s="18" t="s">
        <v>51</v>
      </c>
      <c r="F25" s="23" t="s">
        <v>66</v>
      </c>
      <c r="G25" s="23" t="s">
        <v>66</v>
      </c>
      <c r="H25" s="23" t="s">
        <v>66</v>
      </c>
      <c r="I25" s="0"/>
    </row>
    <row r="26" customFormat="false" ht="12.8" hidden="false" customHeight="false" outlineLevel="0" collapsed="false">
      <c r="B26" s="19"/>
      <c r="C26" s="19"/>
      <c r="D26" s="18"/>
      <c r="E26" s="18" t="s">
        <v>52</v>
      </c>
      <c r="F26" s="18"/>
      <c r="G26" s="18"/>
      <c r="H26" s="18"/>
      <c r="I26" s="0"/>
    </row>
    <row r="27" customFormat="false" ht="17.35" hidden="false" customHeight="false" outlineLevel="0" collapsed="false">
      <c r="B27" s="28" t="s">
        <v>53</v>
      </c>
      <c r="C27" s="28"/>
      <c r="D27" s="29" t="n">
        <f aca="false">H27/6.9</f>
        <v>14519.1304347826</v>
      </c>
      <c r="E27" s="30" t="s">
        <v>28</v>
      </c>
      <c r="G27" s="3" t="s">
        <v>74</v>
      </c>
      <c r="H27" s="30" t="n">
        <f aca="false">SUM(H9:H26)</f>
        <v>100182</v>
      </c>
      <c r="I27" s="0"/>
    </row>
    <row r="28" customFormat="false" ht="12.8" hidden="false" customHeight="false" outlineLevel="0" collapsed="false">
      <c r="H28" s="30"/>
      <c r="I28" s="0"/>
    </row>
    <row r="29" customFormat="false" ht="12.8" hidden="false" customHeight="false" outlineLevel="0" collapsed="false">
      <c r="B29" s="14" t="s">
        <v>55</v>
      </c>
      <c r="C29" s="14"/>
      <c r="I29" s="0"/>
    </row>
    <row r="30" customFormat="false" ht="12.8" hidden="false" customHeight="false" outlineLevel="0" collapsed="false">
      <c r="B30" s="10" t="s">
        <v>23</v>
      </c>
      <c r="C30" s="10"/>
      <c r="D30" s="11" t="s">
        <v>24</v>
      </c>
      <c r="F30" s="11" t="s">
        <v>25</v>
      </c>
      <c r="G30" s="11" t="s">
        <v>26</v>
      </c>
      <c r="H30" s="12" t="s">
        <v>27</v>
      </c>
      <c r="I30" s="0"/>
    </row>
    <row r="31" customFormat="false" ht="12.8" hidden="false" customHeight="false" outlineLevel="0" collapsed="false">
      <c r="B31" s="31" t="s">
        <v>29</v>
      </c>
      <c r="C31" s="31"/>
      <c r="I31" s="0"/>
    </row>
    <row r="32" customFormat="false" ht="12.85" hidden="false" customHeight="false" outlineLevel="0" collapsed="false">
      <c r="B32" s="21" t="s">
        <v>56</v>
      </c>
      <c r="C32" s="21"/>
      <c r="D32" s="16" t="s">
        <v>31</v>
      </c>
      <c r="E32" s="16"/>
      <c r="F32" s="36" t="n">
        <v>4000</v>
      </c>
      <c r="G32" s="17" t="n">
        <v>3</v>
      </c>
      <c r="H32" s="17" t="n">
        <f aca="false">F32*G32</f>
        <v>12000</v>
      </c>
      <c r="I32" s="5" t="n">
        <f aca="false">SUM(H32:H37)/6.9</f>
        <v>9780</v>
      </c>
    </row>
    <row r="33" customFormat="false" ht="12.8" hidden="false" customHeight="false" outlineLevel="0" collapsed="false">
      <c r="B33" s="22"/>
      <c r="C33" s="22"/>
      <c r="D33" s="16" t="s">
        <v>33</v>
      </c>
      <c r="E33" s="16"/>
      <c r="F33" s="27" t="n">
        <v>1044</v>
      </c>
      <c r="G33" s="17" t="n">
        <v>3</v>
      </c>
      <c r="H33" s="17" t="n">
        <f aca="false">F33*G33</f>
        <v>3132</v>
      </c>
      <c r="I33" s="0"/>
    </row>
    <row r="34" customFormat="false" ht="15" hidden="false" customHeight="false" outlineLevel="0" collapsed="false">
      <c r="B34" s="22"/>
      <c r="C34" s="22"/>
      <c r="D34" s="16" t="s">
        <v>34</v>
      </c>
      <c r="E34" s="16"/>
      <c r="F34" s="37"/>
      <c r="G34" s="37"/>
      <c r="H34" s="23" t="s">
        <v>66</v>
      </c>
      <c r="I34" s="0"/>
    </row>
    <row r="35" customFormat="false" ht="12.8" hidden="false" customHeight="false" outlineLevel="0" collapsed="false">
      <c r="B35" s="22"/>
      <c r="C35" s="22"/>
      <c r="D35" s="16" t="s">
        <v>35</v>
      </c>
      <c r="E35" s="16"/>
      <c r="F35" s="18" t="s">
        <v>67</v>
      </c>
      <c r="G35" s="17" t="n">
        <v>3</v>
      </c>
      <c r="H35" s="17" t="n">
        <f aca="false">F35*G35</f>
        <v>6300</v>
      </c>
      <c r="I35" s="0"/>
    </row>
    <row r="36" customFormat="false" ht="12.8" hidden="false" customHeight="false" outlineLevel="0" collapsed="false">
      <c r="B36" s="22"/>
      <c r="C36" s="22"/>
      <c r="D36" s="16" t="s">
        <v>37</v>
      </c>
      <c r="E36" s="16"/>
      <c r="F36" s="20" t="n">
        <v>350</v>
      </c>
      <c r="G36" s="17" t="n">
        <v>3</v>
      </c>
      <c r="H36" s="17" t="n">
        <f aca="false">F36*G36</f>
        <v>1050</v>
      </c>
      <c r="I36" s="0"/>
    </row>
    <row r="37" customFormat="false" ht="12.85" hidden="false" customHeight="false" outlineLevel="0" collapsed="false">
      <c r="B37" s="15" t="s">
        <v>57</v>
      </c>
      <c r="C37" s="15"/>
      <c r="D37" s="16" t="s">
        <v>40</v>
      </c>
      <c r="E37" s="16"/>
      <c r="F37" s="20" t="n">
        <v>4500</v>
      </c>
      <c r="G37" s="17" t="n">
        <v>2</v>
      </c>
      <c r="H37" s="17" t="n">
        <f aca="false">F37*G37*5</f>
        <v>45000</v>
      </c>
      <c r="I37" s="0"/>
    </row>
    <row r="38" customFormat="false" ht="12.85" hidden="false" customHeight="false" outlineLevel="0" collapsed="false">
      <c r="B38" s="21" t="s">
        <v>58</v>
      </c>
      <c r="C38" s="21"/>
      <c r="D38" s="16" t="s">
        <v>31</v>
      </c>
      <c r="E38" s="16"/>
      <c r="F38" s="17" t="s">
        <v>68</v>
      </c>
      <c r="G38" s="18" t="n">
        <v>1</v>
      </c>
      <c r="H38" s="17" t="n">
        <f aca="false">F38*G38</f>
        <v>4000</v>
      </c>
      <c r="I38" s="5" t="n">
        <f aca="false">SUM(H38:H41)/6.9</f>
        <v>3528.98550724638</v>
      </c>
    </row>
    <row r="39" customFormat="false" ht="12.85" hidden="false" customHeight="false" outlineLevel="0" collapsed="false">
      <c r="B39" s="22"/>
      <c r="C39" s="22"/>
      <c r="D39" s="16" t="s">
        <v>43</v>
      </c>
      <c r="E39" s="16"/>
      <c r="F39" s="17" t="s">
        <v>70</v>
      </c>
      <c r="G39" s="18" t="n">
        <v>25</v>
      </c>
      <c r="H39" s="17" t="n">
        <f aca="false">F39*G39</f>
        <v>20000</v>
      </c>
      <c r="I39" s="0"/>
    </row>
    <row r="40" customFormat="false" ht="12.85" hidden="false" customHeight="false" outlineLevel="0" collapsed="false">
      <c r="B40" s="22"/>
      <c r="C40" s="22"/>
      <c r="D40" s="16" t="s">
        <v>35</v>
      </c>
      <c r="E40" s="16"/>
      <c r="F40" s="17" t="s">
        <v>38</v>
      </c>
      <c r="G40" s="18" t="n">
        <v>1</v>
      </c>
      <c r="H40" s="17" t="n">
        <f aca="false">F40*G40</f>
        <v>350</v>
      </c>
      <c r="I40" s="0"/>
    </row>
    <row r="41" customFormat="false" ht="15" hidden="false" customHeight="false" outlineLevel="0" collapsed="false">
      <c r="B41" s="22"/>
      <c r="C41" s="22"/>
      <c r="D41" s="16" t="s">
        <v>37</v>
      </c>
      <c r="E41" s="16"/>
      <c r="F41" s="23" t="s">
        <v>66</v>
      </c>
      <c r="G41" s="23" t="s">
        <v>66</v>
      </c>
      <c r="H41" s="23" t="s">
        <v>66</v>
      </c>
      <c r="I41" s="0"/>
    </row>
    <row r="42" customFormat="false" ht="12.85" hidden="false" customHeight="false" outlineLevel="0" collapsed="false">
      <c r="B42" s="22" t="s">
        <v>46</v>
      </c>
      <c r="C42" s="22"/>
      <c r="D42" s="18" t="s">
        <v>47</v>
      </c>
      <c r="E42" s="18" t="s">
        <v>31</v>
      </c>
      <c r="F42" s="17" t="s">
        <v>71</v>
      </c>
      <c r="G42" s="38" t="s">
        <v>72</v>
      </c>
      <c r="H42" s="17" t="n">
        <f aca="false">F42*G42</f>
        <v>4000</v>
      </c>
      <c r="I42" s="5" t="n">
        <f aca="false">SUM(H42:H44)/6.9</f>
        <v>1210.14492753623</v>
      </c>
    </row>
    <row r="43" customFormat="false" ht="12.8" hidden="false" customHeight="false" outlineLevel="0" collapsed="false">
      <c r="B43" s="32"/>
      <c r="C43" s="32"/>
      <c r="D43" s="18"/>
      <c r="E43" s="18" t="s">
        <v>43</v>
      </c>
      <c r="F43" s="20" t="n">
        <v>800</v>
      </c>
      <c r="G43" s="24" t="n">
        <v>5</v>
      </c>
      <c r="H43" s="17" t="n">
        <f aca="false">F43*G43</f>
        <v>4000</v>
      </c>
      <c r="I43" s="0"/>
    </row>
    <row r="44" customFormat="false" ht="12.8" hidden="false" customHeight="false" outlineLevel="0" collapsed="false">
      <c r="B44" s="32"/>
      <c r="C44" s="32"/>
      <c r="D44" s="18"/>
      <c r="E44" s="18" t="s">
        <v>35</v>
      </c>
      <c r="F44" s="39" t="n">
        <v>350</v>
      </c>
      <c r="G44" s="24" t="n">
        <v>1</v>
      </c>
      <c r="H44" s="17" t="n">
        <f aca="false">F44*G44</f>
        <v>350</v>
      </c>
      <c r="I44" s="0"/>
    </row>
    <row r="45" customFormat="false" ht="12.8" hidden="false" customHeight="false" outlineLevel="0" collapsed="false">
      <c r="B45" s="32"/>
      <c r="C45" s="32"/>
      <c r="D45" s="18"/>
      <c r="E45" s="18" t="s">
        <v>37</v>
      </c>
      <c r="F45" s="40" t="n">
        <v>490</v>
      </c>
      <c r="G45" s="26"/>
      <c r="H45" s="26"/>
      <c r="I45" s="0"/>
    </row>
    <row r="46" customFormat="false" ht="15" hidden="false" customHeight="false" outlineLevel="0" collapsed="false">
      <c r="B46" s="32"/>
      <c r="C46" s="32"/>
      <c r="D46" s="18" t="s">
        <v>49</v>
      </c>
      <c r="E46" s="18" t="s">
        <v>50</v>
      </c>
      <c r="F46" s="23" t="s">
        <v>66</v>
      </c>
      <c r="G46" s="23" t="s">
        <v>66</v>
      </c>
      <c r="H46" s="23" t="s">
        <v>66</v>
      </c>
      <c r="I46" s="0"/>
    </row>
    <row r="47" customFormat="false" ht="15" hidden="false" customHeight="false" outlineLevel="0" collapsed="false">
      <c r="B47" s="32"/>
      <c r="C47" s="32"/>
      <c r="D47" s="18"/>
      <c r="E47" s="18" t="s">
        <v>51</v>
      </c>
      <c r="F47" s="23" t="s">
        <v>66</v>
      </c>
      <c r="G47" s="23" t="s">
        <v>66</v>
      </c>
      <c r="H47" s="23" t="s">
        <v>66</v>
      </c>
      <c r="I47" s="0"/>
    </row>
    <row r="48" customFormat="false" ht="12.8" hidden="false" customHeight="false" outlineLevel="0" collapsed="false">
      <c r="B48" s="32"/>
      <c r="C48" s="32"/>
      <c r="D48" s="18"/>
      <c r="E48" s="18" t="s">
        <v>52</v>
      </c>
      <c r="F48" s="18"/>
      <c r="G48" s="18"/>
      <c r="H48" s="18"/>
      <c r="I48" s="0"/>
    </row>
    <row r="49" customFormat="false" ht="17.35" hidden="false" customHeight="false" outlineLevel="0" collapsed="false">
      <c r="B49" s="28" t="s">
        <v>59</v>
      </c>
      <c r="C49" s="28"/>
      <c r="D49" s="29" t="n">
        <f aca="false">H49/6.9</f>
        <v>14519.1304347826</v>
      </c>
      <c r="E49" s="30" t="s">
        <v>28</v>
      </c>
      <c r="G49" s="3" t="s">
        <v>74</v>
      </c>
      <c r="H49" s="30" t="n">
        <f aca="false">SUM(H31:H48)</f>
        <v>100182</v>
      </c>
      <c r="I49" s="30" t="n">
        <f aca="false">SUM(I31:I48)</f>
        <v>14519.1304347826</v>
      </c>
    </row>
    <row r="50" customFormat="false" ht="17.35" hidden="false" customHeight="false" outlineLevel="0" collapsed="false">
      <c r="B50" s="33" t="s">
        <v>60</v>
      </c>
      <c r="C50" s="33"/>
      <c r="D50" s="34" t="n">
        <f aca="false">D49+D27</f>
        <v>29038.2608695652</v>
      </c>
      <c r="E50" s="35" t="s">
        <v>28</v>
      </c>
      <c r="H50" s="30" t="s">
        <v>61</v>
      </c>
    </row>
    <row r="51" customFormat="false" ht="12.8" hidden="false" customHeight="false" outlineLevel="0" collapsed="false">
      <c r="B51" s="0" t="s">
        <v>61</v>
      </c>
      <c r="H51" s="30" t="s">
        <v>61</v>
      </c>
    </row>
  </sheetData>
  <mergeCells count="62">
    <mergeCell ref="B8:C8"/>
    <mergeCell ref="B9:C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&amp;LProyecto MARCA 2018 2019&amp;C&amp;A&amp;RUniversidad Nacional de Cuyo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5:I50"/>
  <sheetViews>
    <sheetView windowProtection="false" showFormulas="false" showGridLines="true" showRowColHeaders="true" showZeros="true" rightToLeft="false" tabSelected="false" showOutlineSymbols="true" defaultGridColor="true" view="normal" topLeftCell="B29" colorId="64" zoomScale="140" zoomScaleNormal="140" zoomScalePageLayoutView="100" workbookViewId="0">
      <selection pane="topLeft" activeCell="B5" activeCellId="0" sqref="B5"/>
    </sheetView>
  </sheetViews>
  <sheetFormatPr defaultRowHeight="12.8"/>
  <cols>
    <col collapsed="false" hidden="false" max="2" min="1" style="0" width="16.3775510204082"/>
    <col collapsed="false" hidden="false" max="3" min="3" style="0" width="24.3010204081633"/>
    <col collapsed="false" hidden="false" max="1025" min="4" style="0" width="16.3775510204082"/>
  </cols>
  <sheetData>
    <row r="5" customFormat="false" ht="13" hidden="false" customHeight="false" outlineLevel="0" collapsed="false">
      <c r="B5" s="6" t="s">
        <v>17</v>
      </c>
      <c r="C5" s="7" t="s">
        <v>63</v>
      </c>
    </row>
    <row r="6" customFormat="false" ht="12.8" hidden="false" customHeight="false" outlineLevel="0" collapsed="false">
      <c r="B6" s="8" t="s">
        <v>19</v>
      </c>
      <c r="C6" s="7" t="s">
        <v>75</v>
      </c>
    </row>
    <row r="7" customFormat="false" ht="12.85" hidden="false" customHeight="false" outlineLevel="0" collapsed="false">
      <c r="B7" s="9" t="s">
        <v>21</v>
      </c>
      <c r="C7" s="7" t="s">
        <v>76</v>
      </c>
    </row>
    <row r="8" customFormat="false" ht="12.8" hidden="false" customHeight="false" outlineLevel="0" collapsed="false">
      <c r="B8" s="10" t="s">
        <v>23</v>
      </c>
      <c r="C8" s="10"/>
      <c r="D8" s="11" t="s">
        <v>24</v>
      </c>
      <c r="F8" s="11" t="s">
        <v>25</v>
      </c>
      <c r="G8" s="11" t="s">
        <v>26</v>
      </c>
      <c r="H8" s="12" t="s">
        <v>27</v>
      </c>
      <c r="I8" s="13" t="s">
        <v>28</v>
      </c>
    </row>
    <row r="9" customFormat="false" ht="12.8" hidden="false" customHeight="false" outlineLevel="0" collapsed="false">
      <c r="B9" s="14" t="s">
        <v>29</v>
      </c>
      <c r="C9" s="14"/>
      <c r="I9" s="5"/>
    </row>
    <row r="10" customFormat="false" ht="12.8" hidden="false" customHeight="false" outlineLevel="0" collapsed="false">
      <c r="B10" s="15" t="s">
        <v>30</v>
      </c>
      <c r="C10" s="15"/>
      <c r="D10" s="16" t="s">
        <v>31</v>
      </c>
      <c r="E10" s="16"/>
      <c r="F10" s="36" t="n">
        <v>4000</v>
      </c>
      <c r="G10" s="17" t="n">
        <v>3</v>
      </c>
      <c r="H10" s="17" t="n">
        <f aca="false">F10*G10</f>
        <v>12000</v>
      </c>
      <c r="I10" s="5" t="n">
        <f aca="false">SUM(H10:H15)/6.9</f>
        <v>9780</v>
      </c>
    </row>
    <row r="11" customFormat="false" ht="12.8" hidden="false" customHeight="false" outlineLevel="0" collapsed="false">
      <c r="B11" s="19"/>
      <c r="C11" s="19"/>
      <c r="D11" s="16" t="s">
        <v>33</v>
      </c>
      <c r="E11" s="16"/>
      <c r="F11" s="27" t="n">
        <v>1044</v>
      </c>
      <c r="G11" s="17" t="n">
        <v>3</v>
      </c>
      <c r="H11" s="17" t="n">
        <f aca="false">F11*G11</f>
        <v>3132</v>
      </c>
      <c r="I11" s="5"/>
    </row>
    <row r="12" customFormat="false" ht="15" hidden="false" customHeight="false" outlineLevel="0" collapsed="false">
      <c r="B12" s="19"/>
      <c r="C12" s="19"/>
      <c r="D12" s="16" t="s">
        <v>34</v>
      </c>
      <c r="E12" s="16"/>
      <c r="F12" s="37"/>
      <c r="G12" s="37"/>
      <c r="H12" s="23" t="s">
        <v>66</v>
      </c>
      <c r="I12" s="5"/>
    </row>
    <row r="13" customFormat="false" ht="12.8" hidden="false" customHeight="false" outlineLevel="0" collapsed="false">
      <c r="B13" s="19"/>
      <c r="C13" s="19"/>
      <c r="D13" s="16" t="s">
        <v>35</v>
      </c>
      <c r="E13" s="16"/>
      <c r="F13" s="18" t="s">
        <v>67</v>
      </c>
      <c r="G13" s="17" t="n">
        <v>3</v>
      </c>
      <c r="H13" s="17" t="n">
        <f aca="false">F13*G13</f>
        <v>6300</v>
      </c>
      <c r="I13" s="5"/>
    </row>
    <row r="14" customFormat="false" ht="12.8" hidden="false" customHeight="false" outlineLevel="0" collapsed="false">
      <c r="B14" s="19"/>
      <c r="C14" s="19"/>
      <c r="D14" s="16" t="s">
        <v>37</v>
      </c>
      <c r="E14" s="16"/>
      <c r="F14" s="20" t="n">
        <v>350</v>
      </c>
      <c r="G14" s="17" t="n">
        <v>3</v>
      </c>
      <c r="H14" s="17" t="n">
        <f aca="false">F14*G14</f>
        <v>1050</v>
      </c>
      <c r="I14" s="5"/>
    </row>
    <row r="15" customFormat="false" ht="12.8" hidden="false" customHeight="false" outlineLevel="0" collapsed="false">
      <c r="B15" s="15" t="s">
        <v>39</v>
      </c>
      <c r="C15" s="15"/>
      <c r="D15" s="16" t="s">
        <v>40</v>
      </c>
      <c r="E15" s="16"/>
      <c r="F15" s="20" t="n">
        <v>4500</v>
      </c>
      <c r="G15" s="17" t="n">
        <v>2</v>
      </c>
      <c r="H15" s="17" t="n">
        <f aca="false">F15*G15*5</f>
        <v>45000</v>
      </c>
      <c r="I15" s="5"/>
    </row>
    <row r="16" customFormat="false" ht="12.85" hidden="false" customHeight="false" outlineLevel="0" collapsed="false">
      <c r="B16" s="21" t="s">
        <v>41</v>
      </c>
      <c r="C16" s="21"/>
      <c r="D16" s="16" t="s">
        <v>31</v>
      </c>
      <c r="E16" s="16"/>
      <c r="F16" s="17" t="s">
        <v>68</v>
      </c>
      <c r="G16" s="18" t="n">
        <v>1</v>
      </c>
      <c r="H16" s="17" t="n">
        <f aca="false">F16*G16</f>
        <v>4000</v>
      </c>
      <c r="I16" s="5" t="n">
        <f aca="false">SUM(H16:H19)/6.9</f>
        <v>3528.98550724638</v>
      </c>
    </row>
    <row r="17" customFormat="false" ht="12.85" hidden="false" customHeight="false" outlineLevel="0" collapsed="false">
      <c r="B17" s="22"/>
      <c r="C17" s="22"/>
      <c r="D17" s="16" t="s">
        <v>69</v>
      </c>
      <c r="E17" s="16"/>
      <c r="F17" s="17" t="s">
        <v>70</v>
      </c>
      <c r="G17" s="18" t="n">
        <v>25</v>
      </c>
      <c r="H17" s="17" t="n">
        <f aca="false">F17*G17</f>
        <v>20000</v>
      </c>
      <c r="I17" s="5"/>
    </row>
    <row r="18" customFormat="false" ht="12.85" hidden="false" customHeight="false" outlineLevel="0" collapsed="false">
      <c r="B18" s="22"/>
      <c r="C18" s="22"/>
      <c r="D18" s="16" t="s">
        <v>35</v>
      </c>
      <c r="E18" s="16"/>
      <c r="F18" s="17" t="s">
        <v>38</v>
      </c>
      <c r="G18" s="18" t="n">
        <v>1</v>
      </c>
      <c r="H18" s="17" t="n">
        <f aca="false">F18*G18</f>
        <v>350</v>
      </c>
      <c r="I18" s="5"/>
    </row>
    <row r="19" customFormat="false" ht="15" hidden="false" customHeight="false" outlineLevel="0" collapsed="false">
      <c r="B19" s="22"/>
      <c r="C19" s="22"/>
      <c r="D19" s="16" t="s">
        <v>37</v>
      </c>
      <c r="E19" s="16"/>
      <c r="F19" s="23" t="s">
        <v>66</v>
      </c>
      <c r="G19" s="23" t="s">
        <v>66</v>
      </c>
      <c r="H19" s="23" t="s">
        <v>66</v>
      </c>
      <c r="I19" s="5"/>
    </row>
    <row r="20" customFormat="false" ht="12.85" hidden="false" customHeight="false" outlineLevel="0" collapsed="false">
      <c r="B20" s="19" t="s">
        <v>46</v>
      </c>
      <c r="C20" s="19"/>
      <c r="D20" s="18" t="s">
        <v>47</v>
      </c>
      <c r="E20" s="18" t="s">
        <v>31</v>
      </c>
      <c r="F20" s="17" t="s">
        <v>71</v>
      </c>
      <c r="G20" s="38" t="s">
        <v>72</v>
      </c>
      <c r="H20" s="17" t="n">
        <f aca="false">F20*G20</f>
        <v>4000</v>
      </c>
      <c r="I20" s="5" t="n">
        <f aca="false">SUM(H20:H22)/6.9</f>
        <v>1210.14492753623</v>
      </c>
    </row>
    <row r="21" customFormat="false" ht="12.8" hidden="false" customHeight="false" outlineLevel="0" collapsed="false">
      <c r="B21" s="25"/>
      <c r="C21" s="25"/>
      <c r="D21" s="18" t="s">
        <v>73</v>
      </c>
      <c r="E21" s="18" t="s">
        <v>43</v>
      </c>
      <c r="F21" s="20" t="n">
        <v>800</v>
      </c>
      <c r="G21" s="24" t="n">
        <v>5</v>
      </c>
      <c r="H21" s="17" t="n">
        <f aca="false">F21*G21</f>
        <v>4000</v>
      </c>
      <c r="I21" s="5"/>
    </row>
    <row r="22" customFormat="false" ht="12.8" hidden="false" customHeight="false" outlineLevel="0" collapsed="false">
      <c r="B22" s="25"/>
      <c r="C22" s="25"/>
      <c r="D22" s="18"/>
      <c r="E22" s="18" t="s">
        <v>35</v>
      </c>
      <c r="F22" s="39" t="n">
        <v>350</v>
      </c>
      <c r="G22" s="24" t="n">
        <v>1</v>
      </c>
      <c r="H22" s="17" t="n">
        <f aca="false">F22*G22</f>
        <v>350</v>
      </c>
      <c r="I22" s="5"/>
    </row>
    <row r="23" customFormat="false" ht="12.8" hidden="false" customHeight="false" outlineLevel="0" collapsed="false">
      <c r="B23" s="25"/>
      <c r="C23" s="25"/>
      <c r="D23" s="18"/>
      <c r="E23" s="18" t="s">
        <v>37</v>
      </c>
      <c r="F23" s="40" t="n">
        <v>490</v>
      </c>
      <c r="G23" s="26"/>
      <c r="H23" s="26"/>
      <c r="I23" s="5"/>
    </row>
    <row r="24" customFormat="false" ht="15" hidden="false" customHeight="false" outlineLevel="0" collapsed="false">
      <c r="B24" s="25"/>
      <c r="C24" s="25"/>
      <c r="D24" s="18" t="s">
        <v>49</v>
      </c>
      <c r="E24" s="18" t="s">
        <v>50</v>
      </c>
      <c r="F24" s="23" t="s">
        <v>66</v>
      </c>
      <c r="G24" s="23" t="s">
        <v>66</v>
      </c>
      <c r="H24" s="23" t="s">
        <v>66</v>
      </c>
      <c r="I24" s="5"/>
    </row>
    <row r="25" customFormat="false" ht="15" hidden="false" customHeight="false" outlineLevel="0" collapsed="false">
      <c r="B25" s="19"/>
      <c r="C25" s="19"/>
      <c r="D25" s="18"/>
      <c r="E25" s="18" t="s">
        <v>51</v>
      </c>
      <c r="F25" s="23" t="s">
        <v>66</v>
      </c>
      <c r="G25" s="23" t="s">
        <v>66</v>
      </c>
      <c r="H25" s="23" t="s">
        <v>66</v>
      </c>
      <c r="I25" s="5"/>
    </row>
    <row r="26" customFormat="false" ht="12.8" hidden="false" customHeight="false" outlineLevel="0" collapsed="false">
      <c r="B26" s="19"/>
      <c r="C26" s="19"/>
      <c r="D26" s="18"/>
      <c r="E26" s="18" t="s">
        <v>52</v>
      </c>
      <c r="F26" s="18"/>
      <c r="G26" s="18"/>
      <c r="H26" s="18"/>
      <c r="I26" s="5"/>
    </row>
    <row r="27" customFormat="false" ht="17.35" hidden="false" customHeight="false" outlineLevel="0" collapsed="false">
      <c r="B27" s="28" t="s">
        <v>53</v>
      </c>
      <c r="C27" s="28"/>
      <c r="D27" s="29" t="n">
        <f aca="false">H27/6.9</f>
        <v>14519.1304347826</v>
      </c>
      <c r="E27" s="30" t="s">
        <v>28</v>
      </c>
      <c r="G27" s="3" t="s">
        <v>74</v>
      </c>
      <c r="H27" s="30" t="n">
        <f aca="false">SUM(H9:H26)</f>
        <v>100182</v>
      </c>
      <c r="I27" s="5"/>
    </row>
    <row r="28" customFormat="false" ht="12.8" hidden="false" customHeight="false" outlineLevel="0" collapsed="false">
      <c r="H28" s="30"/>
      <c r="I28" s="5"/>
    </row>
    <row r="29" customFormat="false" ht="12.8" hidden="false" customHeight="false" outlineLevel="0" collapsed="false">
      <c r="B29" s="14" t="s">
        <v>55</v>
      </c>
      <c r="C29" s="14"/>
      <c r="I29" s="5"/>
    </row>
    <row r="30" customFormat="false" ht="12.8" hidden="false" customHeight="false" outlineLevel="0" collapsed="false">
      <c r="B30" s="10" t="s">
        <v>23</v>
      </c>
      <c r="C30" s="10"/>
      <c r="D30" s="11" t="s">
        <v>24</v>
      </c>
      <c r="F30" s="11" t="s">
        <v>25</v>
      </c>
      <c r="G30" s="11" t="s">
        <v>26</v>
      </c>
      <c r="H30" s="12" t="s">
        <v>27</v>
      </c>
      <c r="I30" s="5"/>
    </row>
    <row r="31" customFormat="false" ht="12.8" hidden="false" customHeight="false" outlineLevel="0" collapsed="false">
      <c r="B31" s="31" t="s">
        <v>29</v>
      </c>
      <c r="C31" s="31"/>
      <c r="I31" s="5"/>
    </row>
    <row r="32" customFormat="false" ht="12.85" hidden="false" customHeight="false" outlineLevel="0" collapsed="false">
      <c r="B32" s="21" t="s">
        <v>56</v>
      </c>
      <c r="C32" s="21"/>
      <c r="D32" s="16" t="s">
        <v>31</v>
      </c>
      <c r="E32" s="16"/>
      <c r="F32" s="36" t="n">
        <v>4000</v>
      </c>
      <c r="G32" s="17" t="n">
        <v>3</v>
      </c>
      <c r="H32" s="17" t="n">
        <f aca="false">F32*G32</f>
        <v>12000</v>
      </c>
      <c r="I32" s="5" t="n">
        <f aca="false">SUM(H32:H37)/6.9</f>
        <v>9780</v>
      </c>
    </row>
    <row r="33" customFormat="false" ht="12.8" hidden="false" customHeight="false" outlineLevel="0" collapsed="false">
      <c r="B33" s="22"/>
      <c r="C33" s="22"/>
      <c r="D33" s="16" t="s">
        <v>33</v>
      </c>
      <c r="E33" s="16"/>
      <c r="F33" s="27" t="n">
        <v>1044</v>
      </c>
      <c r="G33" s="17" t="n">
        <v>3</v>
      </c>
      <c r="H33" s="17" t="n">
        <f aca="false">F33*G33</f>
        <v>3132</v>
      </c>
      <c r="I33" s="5"/>
    </row>
    <row r="34" customFormat="false" ht="15" hidden="false" customHeight="false" outlineLevel="0" collapsed="false">
      <c r="B34" s="22"/>
      <c r="C34" s="22"/>
      <c r="D34" s="16" t="s">
        <v>34</v>
      </c>
      <c r="E34" s="16"/>
      <c r="F34" s="37"/>
      <c r="G34" s="37"/>
      <c r="H34" s="23" t="s">
        <v>66</v>
      </c>
      <c r="I34" s="5"/>
    </row>
    <row r="35" customFormat="false" ht="12.8" hidden="false" customHeight="false" outlineLevel="0" collapsed="false">
      <c r="B35" s="22"/>
      <c r="C35" s="22"/>
      <c r="D35" s="16" t="s">
        <v>35</v>
      </c>
      <c r="E35" s="16"/>
      <c r="F35" s="18" t="s">
        <v>67</v>
      </c>
      <c r="G35" s="17" t="n">
        <v>3</v>
      </c>
      <c r="H35" s="17" t="n">
        <f aca="false">F35*G35</f>
        <v>6300</v>
      </c>
      <c r="I35" s="5"/>
    </row>
    <row r="36" customFormat="false" ht="12.8" hidden="false" customHeight="false" outlineLevel="0" collapsed="false">
      <c r="B36" s="22"/>
      <c r="C36" s="22"/>
      <c r="D36" s="16" t="s">
        <v>37</v>
      </c>
      <c r="E36" s="16"/>
      <c r="F36" s="20" t="n">
        <v>350</v>
      </c>
      <c r="G36" s="17" t="n">
        <v>3</v>
      </c>
      <c r="H36" s="17" t="n">
        <f aca="false">F36*G36</f>
        <v>1050</v>
      </c>
      <c r="I36" s="5"/>
    </row>
    <row r="37" customFormat="false" ht="12.85" hidden="false" customHeight="false" outlineLevel="0" collapsed="false">
      <c r="B37" s="15" t="s">
        <v>57</v>
      </c>
      <c r="C37" s="15"/>
      <c r="D37" s="16" t="s">
        <v>40</v>
      </c>
      <c r="E37" s="16"/>
      <c r="F37" s="20" t="n">
        <v>4500</v>
      </c>
      <c r="G37" s="17" t="n">
        <v>2</v>
      </c>
      <c r="H37" s="17" t="n">
        <f aca="false">F37*G37*5</f>
        <v>45000</v>
      </c>
      <c r="I37" s="5"/>
    </row>
    <row r="38" customFormat="false" ht="12.85" hidden="false" customHeight="false" outlineLevel="0" collapsed="false">
      <c r="B38" s="21" t="s">
        <v>58</v>
      </c>
      <c r="C38" s="21"/>
      <c r="D38" s="16" t="s">
        <v>31</v>
      </c>
      <c r="E38" s="16"/>
      <c r="F38" s="17" t="s">
        <v>68</v>
      </c>
      <c r="G38" s="18" t="n">
        <v>1</v>
      </c>
      <c r="H38" s="17" t="n">
        <f aca="false">F38*G38</f>
        <v>4000</v>
      </c>
      <c r="I38" s="5" t="n">
        <f aca="false">SUM(H38:H41)/6.9</f>
        <v>3528.98550724638</v>
      </c>
    </row>
    <row r="39" customFormat="false" ht="12.85" hidden="false" customHeight="false" outlineLevel="0" collapsed="false">
      <c r="B39" s="22"/>
      <c r="C39" s="22"/>
      <c r="D39" s="16" t="s">
        <v>43</v>
      </c>
      <c r="E39" s="16"/>
      <c r="F39" s="17" t="s">
        <v>70</v>
      </c>
      <c r="G39" s="18" t="n">
        <v>25</v>
      </c>
      <c r="H39" s="17" t="n">
        <f aca="false">F39*G39</f>
        <v>20000</v>
      </c>
      <c r="I39" s="5"/>
    </row>
    <row r="40" customFormat="false" ht="12.85" hidden="false" customHeight="false" outlineLevel="0" collapsed="false">
      <c r="B40" s="22"/>
      <c r="C40" s="22"/>
      <c r="D40" s="16" t="s">
        <v>35</v>
      </c>
      <c r="E40" s="16"/>
      <c r="F40" s="17" t="s">
        <v>38</v>
      </c>
      <c r="G40" s="18" t="n">
        <v>1</v>
      </c>
      <c r="H40" s="17" t="n">
        <f aca="false">F40*G40</f>
        <v>350</v>
      </c>
      <c r="I40" s="5"/>
    </row>
    <row r="41" customFormat="false" ht="15" hidden="false" customHeight="false" outlineLevel="0" collapsed="false">
      <c r="B41" s="22"/>
      <c r="C41" s="22"/>
      <c r="D41" s="16" t="s">
        <v>37</v>
      </c>
      <c r="E41" s="16"/>
      <c r="F41" s="23" t="s">
        <v>66</v>
      </c>
      <c r="G41" s="23" t="s">
        <v>66</v>
      </c>
      <c r="H41" s="23" t="s">
        <v>66</v>
      </c>
      <c r="I41" s="5"/>
    </row>
    <row r="42" customFormat="false" ht="12.85" hidden="false" customHeight="false" outlineLevel="0" collapsed="false">
      <c r="B42" s="22" t="s">
        <v>46</v>
      </c>
      <c r="C42" s="22"/>
      <c r="D42" s="18" t="s">
        <v>47</v>
      </c>
      <c r="E42" s="18" t="s">
        <v>31</v>
      </c>
      <c r="F42" s="17" t="s">
        <v>71</v>
      </c>
      <c r="G42" s="38" t="s">
        <v>72</v>
      </c>
      <c r="H42" s="17" t="n">
        <f aca="false">F42*G42</f>
        <v>4000</v>
      </c>
      <c r="I42" s="5" t="n">
        <f aca="false">SUM(H42:H44)/6.9</f>
        <v>1210.14492753623</v>
      </c>
    </row>
    <row r="43" customFormat="false" ht="12.8" hidden="false" customHeight="false" outlineLevel="0" collapsed="false">
      <c r="B43" s="32"/>
      <c r="C43" s="32"/>
      <c r="D43" s="18"/>
      <c r="E43" s="18" t="s">
        <v>43</v>
      </c>
      <c r="F43" s="20" t="n">
        <v>800</v>
      </c>
      <c r="G43" s="24" t="n">
        <v>5</v>
      </c>
      <c r="H43" s="17" t="n">
        <f aca="false">F43*G43</f>
        <v>4000</v>
      </c>
      <c r="I43" s="5"/>
    </row>
    <row r="44" customFormat="false" ht="12.8" hidden="false" customHeight="false" outlineLevel="0" collapsed="false">
      <c r="B44" s="32"/>
      <c r="C44" s="32"/>
      <c r="D44" s="18"/>
      <c r="E44" s="18" t="s">
        <v>35</v>
      </c>
      <c r="F44" s="39" t="n">
        <v>350</v>
      </c>
      <c r="G44" s="24" t="n">
        <v>1</v>
      </c>
      <c r="H44" s="17" t="n">
        <f aca="false">F44*G44</f>
        <v>350</v>
      </c>
      <c r="I44" s="5"/>
    </row>
    <row r="45" customFormat="false" ht="12.8" hidden="false" customHeight="false" outlineLevel="0" collapsed="false">
      <c r="B45" s="32"/>
      <c r="C45" s="32"/>
      <c r="D45" s="18"/>
      <c r="E45" s="18" t="s">
        <v>37</v>
      </c>
      <c r="F45" s="40" t="n">
        <v>490</v>
      </c>
      <c r="G45" s="26"/>
      <c r="H45" s="26"/>
      <c r="I45" s="5"/>
    </row>
    <row r="46" customFormat="false" ht="15" hidden="false" customHeight="false" outlineLevel="0" collapsed="false">
      <c r="B46" s="32"/>
      <c r="C46" s="32"/>
      <c r="D46" s="18" t="s">
        <v>49</v>
      </c>
      <c r="E46" s="18" t="s">
        <v>50</v>
      </c>
      <c r="F46" s="23" t="s">
        <v>66</v>
      </c>
      <c r="G46" s="23" t="s">
        <v>66</v>
      </c>
      <c r="H46" s="23" t="s">
        <v>66</v>
      </c>
      <c r="I46" s="5"/>
    </row>
    <row r="47" customFormat="false" ht="15" hidden="false" customHeight="false" outlineLevel="0" collapsed="false">
      <c r="B47" s="32"/>
      <c r="C47" s="32"/>
      <c r="D47" s="18"/>
      <c r="E47" s="18" t="s">
        <v>51</v>
      </c>
      <c r="F47" s="23" t="s">
        <v>66</v>
      </c>
      <c r="G47" s="23" t="s">
        <v>66</v>
      </c>
      <c r="H47" s="23" t="s">
        <v>66</v>
      </c>
      <c r="I47" s="5"/>
    </row>
    <row r="48" customFormat="false" ht="12.8" hidden="false" customHeight="false" outlineLevel="0" collapsed="false">
      <c r="B48" s="32"/>
      <c r="C48" s="32"/>
      <c r="D48" s="18"/>
      <c r="E48" s="18" t="s">
        <v>52</v>
      </c>
      <c r="F48" s="18"/>
      <c r="G48" s="18"/>
      <c r="H48" s="18"/>
      <c r="I48" s="5"/>
    </row>
    <row r="49" customFormat="false" ht="17.35" hidden="false" customHeight="false" outlineLevel="0" collapsed="false">
      <c r="B49" s="28" t="s">
        <v>59</v>
      </c>
      <c r="C49" s="28"/>
      <c r="D49" s="29" t="n">
        <f aca="false">H49/6.9</f>
        <v>14519.1304347826</v>
      </c>
      <c r="E49" s="30" t="s">
        <v>28</v>
      </c>
      <c r="G49" s="3" t="s">
        <v>74</v>
      </c>
      <c r="H49" s="30" t="n">
        <f aca="false">SUM(H31:H48)</f>
        <v>100182</v>
      </c>
      <c r="I49" s="5"/>
    </row>
    <row r="50" customFormat="false" ht="17.35" hidden="false" customHeight="false" outlineLevel="0" collapsed="false">
      <c r="B50" s="33" t="s">
        <v>60</v>
      </c>
      <c r="C50" s="33"/>
      <c r="D50" s="34" t="n">
        <f aca="false">D49+D27</f>
        <v>29038.2608695652</v>
      </c>
      <c r="E50" s="35" t="s">
        <v>28</v>
      </c>
      <c r="H50" s="30" t="s">
        <v>61</v>
      </c>
      <c r="I50" s="5"/>
    </row>
  </sheetData>
  <mergeCells count="62">
    <mergeCell ref="B8:C8"/>
    <mergeCell ref="B9:C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&amp;LProyecto MARCA 2018 2019&amp;C&amp;A&amp;RUniversidad Nacional de Cuyo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5:I51"/>
  <sheetViews>
    <sheetView windowProtection="false" showFormulas="false" showGridLines="true" showRowColHeaders="true" showZeros="true" rightToLeft="false" tabSelected="false" showOutlineSymbols="true" defaultGridColor="true" view="normal" topLeftCell="B31" colorId="64" zoomScale="140" zoomScaleNormal="140" zoomScalePageLayoutView="100" workbookViewId="0">
      <selection pane="topLeft" activeCell="C54" activeCellId="0" sqref="C54"/>
    </sheetView>
  </sheetViews>
  <sheetFormatPr defaultRowHeight="12.8"/>
  <cols>
    <col collapsed="false" hidden="false" max="2" min="1" style="0" width="16.3775510204082"/>
    <col collapsed="false" hidden="false" max="3" min="3" style="0" width="24.3010204081633"/>
    <col collapsed="false" hidden="false" max="1025" min="4" style="0" width="16.3775510204082"/>
  </cols>
  <sheetData>
    <row r="5" customFormat="false" ht="13" hidden="false" customHeight="false" outlineLevel="0" collapsed="false">
      <c r="B5" s="6" t="s">
        <v>17</v>
      </c>
      <c r="C5" s="7" t="s">
        <v>63</v>
      </c>
    </row>
    <row r="6" customFormat="false" ht="12.85" hidden="false" customHeight="false" outlineLevel="0" collapsed="false">
      <c r="B6" s="8" t="s">
        <v>19</v>
      </c>
      <c r="C6" s="7" t="s">
        <v>77</v>
      </c>
    </row>
    <row r="7" customFormat="false" ht="12.85" hidden="false" customHeight="false" outlineLevel="0" collapsed="false">
      <c r="B7" s="9" t="s">
        <v>21</v>
      </c>
      <c r="C7" s="7" t="s">
        <v>78</v>
      </c>
    </row>
    <row r="8" customFormat="false" ht="12.8" hidden="false" customHeight="false" outlineLevel="0" collapsed="false">
      <c r="B8" s="10" t="s">
        <v>23</v>
      </c>
      <c r="C8" s="10"/>
      <c r="D8" s="11" t="s">
        <v>24</v>
      </c>
      <c r="F8" s="11" t="s">
        <v>25</v>
      </c>
      <c r="G8" s="11" t="s">
        <v>26</v>
      </c>
      <c r="H8" s="12" t="s">
        <v>27</v>
      </c>
      <c r="I8" s="13" t="s">
        <v>28</v>
      </c>
    </row>
    <row r="9" customFormat="false" ht="12.8" hidden="false" customHeight="false" outlineLevel="0" collapsed="false">
      <c r="B9" s="14" t="s">
        <v>29</v>
      </c>
      <c r="C9" s="14"/>
      <c r="I9" s="5"/>
    </row>
    <row r="10" customFormat="false" ht="12.8" hidden="false" customHeight="false" outlineLevel="0" collapsed="false">
      <c r="B10" s="15" t="s">
        <v>30</v>
      </c>
      <c r="C10" s="15"/>
      <c r="D10" s="16" t="s">
        <v>31</v>
      </c>
      <c r="E10" s="16"/>
      <c r="F10" s="36" t="n">
        <v>4000</v>
      </c>
      <c r="G10" s="17" t="n">
        <v>3</v>
      </c>
      <c r="H10" s="17" t="n">
        <f aca="false">F10*G10</f>
        <v>12000</v>
      </c>
      <c r="I10" s="5" t="n">
        <f aca="false">SUM(H10:H15)/6.9</f>
        <v>9780</v>
      </c>
    </row>
    <row r="11" customFormat="false" ht="12.8" hidden="false" customHeight="false" outlineLevel="0" collapsed="false">
      <c r="B11" s="19"/>
      <c r="C11" s="19"/>
      <c r="D11" s="16" t="s">
        <v>33</v>
      </c>
      <c r="E11" s="16"/>
      <c r="F11" s="27" t="n">
        <v>1044</v>
      </c>
      <c r="G11" s="17" t="n">
        <v>3</v>
      </c>
      <c r="H11" s="17" t="n">
        <f aca="false">F11*G11</f>
        <v>3132</v>
      </c>
      <c r="I11" s="5"/>
    </row>
    <row r="12" customFormat="false" ht="15" hidden="false" customHeight="false" outlineLevel="0" collapsed="false">
      <c r="B12" s="19"/>
      <c r="C12" s="19"/>
      <c r="D12" s="16" t="s">
        <v>34</v>
      </c>
      <c r="E12" s="16"/>
      <c r="F12" s="37"/>
      <c r="G12" s="37"/>
      <c r="H12" s="23" t="s">
        <v>66</v>
      </c>
      <c r="I12" s="5"/>
    </row>
    <row r="13" customFormat="false" ht="12.8" hidden="false" customHeight="false" outlineLevel="0" collapsed="false">
      <c r="B13" s="19"/>
      <c r="C13" s="19"/>
      <c r="D13" s="16" t="s">
        <v>35</v>
      </c>
      <c r="E13" s="16"/>
      <c r="F13" s="18" t="s">
        <v>67</v>
      </c>
      <c r="G13" s="17" t="n">
        <v>3</v>
      </c>
      <c r="H13" s="17" t="n">
        <f aca="false">F13*G13</f>
        <v>6300</v>
      </c>
      <c r="I13" s="5"/>
    </row>
    <row r="14" customFormat="false" ht="12.8" hidden="false" customHeight="false" outlineLevel="0" collapsed="false">
      <c r="B14" s="19"/>
      <c r="C14" s="19"/>
      <c r="D14" s="16" t="s">
        <v>37</v>
      </c>
      <c r="E14" s="16"/>
      <c r="F14" s="20" t="n">
        <v>350</v>
      </c>
      <c r="G14" s="17" t="n">
        <v>3</v>
      </c>
      <c r="H14" s="17" t="n">
        <f aca="false">F14*G14</f>
        <v>1050</v>
      </c>
      <c r="I14" s="5"/>
    </row>
    <row r="15" customFormat="false" ht="12.8" hidden="false" customHeight="false" outlineLevel="0" collapsed="false">
      <c r="B15" s="15" t="s">
        <v>39</v>
      </c>
      <c r="C15" s="15"/>
      <c r="D15" s="16" t="s">
        <v>40</v>
      </c>
      <c r="E15" s="16"/>
      <c r="F15" s="20" t="n">
        <v>4500</v>
      </c>
      <c r="G15" s="17" t="n">
        <v>2</v>
      </c>
      <c r="H15" s="17" t="n">
        <f aca="false">F15*G15*5</f>
        <v>45000</v>
      </c>
      <c r="I15" s="5"/>
    </row>
    <row r="16" customFormat="false" ht="12.85" hidden="false" customHeight="false" outlineLevel="0" collapsed="false">
      <c r="B16" s="21" t="s">
        <v>41</v>
      </c>
      <c r="C16" s="21"/>
      <c r="D16" s="16" t="s">
        <v>31</v>
      </c>
      <c r="E16" s="16"/>
      <c r="F16" s="17" t="s">
        <v>68</v>
      </c>
      <c r="G16" s="18" t="n">
        <v>1</v>
      </c>
      <c r="H16" s="17" t="n">
        <f aca="false">F16*G16</f>
        <v>4000</v>
      </c>
      <c r="I16" s="5" t="n">
        <f aca="false">SUM(H16:H19)/6.9</f>
        <v>3528.98550724638</v>
      </c>
    </row>
    <row r="17" customFormat="false" ht="12.85" hidden="false" customHeight="false" outlineLevel="0" collapsed="false">
      <c r="B17" s="22"/>
      <c r="C17" s="22"/>
      <c r="D17" s="16" t="s">
        <v>69</v>
      </c>
      <c r="E17" s="16"/>
      <c r="F17" s="17" t="s">
        <v>70</v>
      </c>
      <c r="G17" s="18" t="n">
        <v>25</v>
      </c>
      <c r="H17" s="17" t="n">
        <f aca="false">F17*G17</f>
        <v>20000</v>
      </c>
      <c r="I17" s="5"/>
    </row>
    <row r="18" customFormat="false" ht="12.85" hidden="false" customHeight="false" outlineLevel="0" collapsed="false">
      <c r="B18" s="22"/>
      <c r="C18" s="22"/>
      <c r="D18" s="16" t="s">
        <v>35</v>
      </c>
      <c r="E18" s="16"/>
      <c r="F18" s="17" t="s">
        <v>38</v>
      </c>
      <c r="G18" s="18" t="n">
        <v>1</v>
      </c>
      <c r="H18" s="17" t="n">
        <f aca="false">F18*G18</f>
        <v>350</v>
      </c>
      <c r="I18" s="5"/>
    </row>
    <row r="19" customFormat="false" ht="15" hidden="false" customHeight="false" outlineLevel="0" collapsed="false">
      <c r="B19" s="22"/>
      <c r="C19" s="22"/>
      <c r="D19" s="16" t="s">
        <v>37</v>
      </c>
      <c r="E19" s="16"/>
      <c r="F19" s="23" t="s">
        <v>66</v>
      </c>
      <c r="G19" s="23" t="s">
        <v>66</v>
      </c>
      <c r="H19" s="23" t="s">
        <v>66</v>
      </c>
      <c r="I19" s="5"/>
    </row>
    <row r="20" customFormat="false" ht="12.85" hidden="false" customHeight="false" outlineLevel="0" collapsed="false">
      <c r="B20" s="19" t="s">
        <v>46</v>
      </c>
      <c r="C20" s="19"/>
      <c r="D20" s="18" t="s">
        <v>47</v>
      </c>
      <c r="E20" s="18" t="s">
        <v>31</v>
      </c>
      <c r="F20" s="17" t="s">
        <v>71</v>
      </c>
      <c r="G20" s="38" t="s">
        <v>72</v>
      </c>
      <c r="H20" s="17" t="n">
        <f aca="false">F20*G20</f>
        <v>4000</v>
      </c>
      <c r="I20" s="5" t="n">
        <f aca="false">SUM(H20:H22)/6.9</f>
        <v>1210.14492753623</v>
      </c>
    </row>
    <row r="21" customFormat="false" ht="12.8" hidden="false" customHeight="false" outlineLevel="0" collapsed="false">
      <c r="B21" s="25"/>
      <c r="C21" s="25"/>
      <c r="D21" s="18" t="s">
        <v>73</v>
      </c>
      <c r="E21" s="18" t="s">
        <v>43</v>
      </c>
      <c r="F21" s="20" t="n">
        <v>800</v>
      </c>
      <c r="G21" s="24" t="n">
        <v>5</v>
      </c>
      <c r="H21" s="17" t="n">
        <f aca="false">F21*G21</f>
        <v>4000</v>
      </c>
      <c r="I21" s="5"/>
    </row>
    <row r="22" customFormat="false" ht="12.8" hidden="false" customHeight="false" outlineLevel="0" collapsed="false">
      <c r="B22" s="25"/>
      <c r="C22" s="25"/>
      <c r="D22" s="18"/>
      <c r="E22" s="18" t="s">
        <v>35</v>
      </c>
      <c r="F22" s="39" t="n">
        <v>350</v>
      </c>
      <c r="G22" s="24" t="n">
        <v>1</v>
      </c>
      <c r="H22" s="17" t="n">
        <f aca="false">F22*G22</f>
        <v>350</v>
      </c>
      <c r="I22" s="5"/>
    </row>
    <row r="23" customFormat="false" ht="12.8" hidden="false" customHeight="false" outlineLevel="0" collapsed="false">
      <c r="B23" s="25"/>
      <c r="C23" s="25"/>
      <c r="D23" s="18"/>
      <c r="E23" s="18" t="s">
        <v>37</v>
      </c>
      <c r="F23" s="40" t="n">
        <v>490</v>
      </c>
      <c r="G23" s="26"/>
      <c r="H23" s="26"/>
      <c r="I23" s="5"/>
    </row>
    <row r="24" customFormat="false" ht="15" hidden="false" customHeight="false" outlineLevel="0" collapsed="false">
      <c r="B24" s="25"/>
      <c r="C24" s="25"/>
      <c r="D24" s="18" t="s">
        <v>49</v>
      </c>
      <c r="E24" s="18" t="s">
        <v>50</v>
      </c>
      <c r="F24" s="23" t="s">
        <v>66</v>
      </c>
      <c r="G24" s="23" t="s">
        <v>66</v>
      </c>
      <c r="H24" s="23" t="s">
        <v>66</v>
      </c>
      <c r="I24" s="5"/>
    </row>
    <row r="25" customFormat="false" ht="15" hidden="false" customHeight="false" outlineLevel="0" collapsed="false">
      <c r="B25" s="19"/>
      <c r="C25" s="19"/>
      <c r="D25" s="18"/>
      <c r="E25" s="18" t="s">
        <v>51</v>
      </c>
      <c r="F25" s="23" t="s">
        <v>66</v>
      </c>
      <c r="G25" s="23" t="s">
        <v>66</v>
      </c>
      <c r="H25" s="23" t="s">
        <v>66</v>
      </c>
      <c r="I25" s="5"/>
    </row>
    <row r="26" customFormat="false" ht="12.8" hidden="false" customHeight="false" outlineLevel="0" collapsed="false">
      <c r="B26" s="19"/>
      <c r="C26" s="19"/>
      <c r="D26" s="18"/>
      <c r="E26" s="18" t="s">
        <v>52</v>
      </c>
      <c r="F26" s="18"/>
      <c r="G26" s="18"/>
      <c r="H26" s="18"/>
      <c r="I26" s="5"/>
    </row>
    <row r="27" customFormat="false" ht="17.35" hidden="false" customHeight="false" outlineLevel="0" collapsed="false">
      <c r="B27" s="28" t="s">
        <v>53</v>
      </c>
      <c r="C27" s="28"/>
      <c r="D27" s="29" t="n">
        <f aca="false">H27/6.9</f>
        <v>14519.1304347826</v>
      </c>
      <c r="E27" s="30" t="s">
        <v>28</v>
      </c>
      <c r="G27" s="3" t="s">
        <v>74</v>
      </c>
      <c r="H27" s="30" t="n">
        <f aca="false">SUM(H9:H26)</f>
        <v>100182</v>
      </c>
      <c r="I27" s="5"/>
    </row>
    <row r="28" customFormat="false" ht="12.8" hidden="false" customHeight="false" outlineLevel="0" collapsed="false">
      <c r="H28" s="30"/>
      <c r="I28" s="5"/>
    </row>
    <row r="29" customFormat="false" ht="12.8" hidden="false" customHeight="false" outlineLevel="0" collapsed="false">
      <c r="B29" s="14" t="s">
        <v>55</v>
      </c>
      <c r="C29" s="14"/>
      <c r="I29" s="5"/>
    </row>
    <row r="30" customFormat="false" ht="12.8" hidden="false" customHeight="false" outlineLevel="0" collapsed="false">
      <c r="B30" s="10" t="s">
        <v>23</v>
      </c>
      <c r="C30" s="10"/>
      <c r="D30" s="11" t="s">
        <v>24</v>
      </c>
      <c r="F30" s="11" t="s">
        <v>25</v>
      </c>
      <c r="G30" s="11" t="s">
        <v>26</v>
      </c>
      <c r="H30" s="12" t="s">
        <v>27</v>
      </c>
      <c r="I30" s="5"/>
    </row>
    <row r="31" customFormat="false" ht="12.8" hidden="false" customHeight="false" outlineLevel="0" collapsed="false">
      <c r="B31" s="31" t="s">
        <v>29</v>
      </c>
      <c r="C31" s="31"/>
      <c r="I31" s="5"/>
    </row>
    <row r="32" customFormat="false" ht="12.85" hidden="false" customHeight="false" outlineLevel="0" collapsed="false">
      <c r="B32" s="21" t="s">
        <v>56</v>
      </c>
      <c r="C32" s="21"/>
      <c r="D32" s="16" t="s">
        <v>31</v>
      </c>
      <c r="E32" s="16"/>
      <c r="F32" s="36" t="n">
        <v>4000</v>
      </c>
      <c r="G32" s="17" t="n">
        <v>3</v>
      </c>
      <c r="H32" s="17" t="n">
        <f aca="false">F32*G32</f>
        <v>12000</v>
      </c>
      <c r="I32" s="5" t="n">
        <f aca="false">SUM(H32:H37)/6.9</f>
        <v>9780</v>
      </c>
    </row>
    <row r="33" customFormat="false" ht="12.8" hidden="false" customHeight="false" outlineLevel="0" collapsed="false">
      <c r="B33" s="22"/>
      <c r="C33" s="22"/>
      <c r="D33" s="16" t="s">
        <v>33</v>
      </c>
      <c r="E33" s="16"/>
      <c r="F33" s="27" t="n">
        <v>1044</v>
      </c>
      <c r="G33" s="17" t="n">
        <v>3</v>
      </c>
      <c r="H33" s="17" t="n">
        <f aca="false">F33*G33</f>
        <v>3132</v>
      </c>
      <c r="I33" s="5"/>
    </row>
    <row r="34" customFormat="false" ht="15" hidden="false" customHeight="false" outlineLevel="0" collapsed="false">
      <c r="B34" s="22"/>
      <c r="C34" s="22"/>
      <c r="D34" s="16" t="s">
        <v>34</v>
      </c>
      <c r="E34" s="16"/>
      <c r="F34" s="37"/>
      <c r="G34" s="37"/>
      <c r="H34" s="23" t="s">
        <v>66</v>
      </c>
      <c r="I34" s="5"/>
    </row>
    <row r="35" customFormat="false" ht="12.8" hidden="false" customHeight="false" outlineLevel="0" collapsed="false">
      <c r="B35" s="22"/>
      <c r="C35" s="22"/>
      <c r="D35" s="16" t="s">
        <v>35</v>
      </c>
      <c r="E35" s="16"/>
      <c r="F35" s="18" t="s">
        <v>67</v>
      </c>
      <c r="G35" s="17" t="n">
        <v>3</v>
      </c>
      <c r="H35" s="17" t="n">
        <f aca="false">F35*G35</f>
        <v>6300</v>
      </c>
      <c r="I35" s="5"/>
    </row>
    <row r="36" customFormat="false" ht="12.8" hidden="false" customHeight="false" outlineLevel="0" collapsed="false">
      <c r="B36" s="22"/>
      <c r="C36" s="22"/>
      <c r="D36" s="16" t="s">
        <v>37</v>
      </c>
      <c r="E36" s="16"/>
      <c r="F36" s="20" t="n">
        <v>350</v>
      </c>
      <c r="G36" s="17" t="n">
        <v>3</v>
      </c>
      <c r="H36" s="17" t="n">
        <f aca="false">F36*G36</f>
        <v>1050</v>
      </c>
      <c r="I36" s="5"/>
    </row>
    <row r="37" customFormat="false" ht="12.85" hidden="false" customHeight="false" outlineLevel="0" collapsed="false">
      <c r="B37" s="15" t="s">
        <v>57</v>
      </c>
      <c r="C37" s="15"/>
      <c r="D37" s="16" t="s">
        <v>40</v>
      </c>
      <c r="E37" s="16"/>
      <c r="F37" s="20" t="n">
        <v>4500</v>
      </c>
      <c r="G37" s="17" t="n">
        <v>2</v>
      </c>
      <c r="H37" s="17" t="n">
        <f aca="false">F37*G37*5</f>
        <v>45000</v>
      </c>
      <c r="I37" s="5"/>
    </row>
    <row r="38" customFormat="false" ht="12.85" hidden="false" customHeight="false" outlineLevel="0" collapsed="false">
      <c r="B38" s="21" t="s">
        <v>58</v>
      </c>
      <c r="C38" s="21"/>
      <c r="D38" s="16" t="s">
        <v>31</v>
      </c>
      <c r="E38" s="16"/>
      <c r="F38" s="17" t="s">
        <v>68</v>
      </c>
      <c r="G38" s="18" t="n">
        <v>1</v>
      </c>
      <c r="H38" s="17" t="n">
        <f aca="false">F38*G38</f>
        <v>4000</v>
      </c>
      <c r="I38" s="5" t="n">
        <f aca="false">SUM(H38:H41)/6.9</f>
        <v>3528.98550724638</v>
      </c>
    </row>
    <row r="39" customFormat="false" ht="12.85" hidden="false" customHeight="false" outlineLevel="0" collapsed="false">
      <c r="B39" s="22"/>
      <c r="C39" s="22"/>
      <c r="D39" s="16" t="s">
        <v>43</v>
      </c>
      <c r="E39" s="16"/>
      <c r="F39" s="17" t="s">
        <v>70</v>
      </c>
      <c r="G39" s="18" t="n">
        <v>25</v>
      </c>
      <c r="H39" s="17" t="n">
        <f aca="false">F39*G39</f>
        <v>20000</v>
      </c>
      <c r="I39" s="5"/>
    </row>
    <row r="40" customFormat="false" ht="12.85" hidden="false" customHeight="false" outlineLevel="0" collapsed="false">
      <c r="B40" s="22"/>
      <c r="C40" s="22"/>
      <c r="D40" s="16" t="s">
        <v>35</v>
      </c>
      <c r="E40" s="16"/>
      <c r="F40" s="17" t="s">
        <v>38</v>
      </c>
      <c r="G40" s="18" t="n">
        <v>1</v>
      </c>
      <c r="H40" s="17" t="n">
        <f aca="false">F40*G40</f>
        <v>350</v>
      </c>
      <c r="I40" s="5"/>
    </row>
    <row r="41" customFormat="false" ht="15" hidden="false" customHeight="false" outlineLevel="0" collapsed="false">
      <c r="B41" s="22"/>
      <c r="C41" s="22"/>
      <c r="D41" s="16" t="s">
        <v>37</v>
      </c>
      <c r="E41" s="16"/>
      <c r="F41" s="23" t="s">
        <v>66</v>
      </c>
      <c r="G41" s="23" t="s">
        <v>66</v>
      </c>
      <c r="H41" s="23" t="s">
        <v>66</v>
      </c>
      <c r="I41" s="5"/>
    </row>
    <row r="42" customFormat="false" ht="13" hidden="false" customHeight="false" outlineLevel="0" collapsed="false">
      <c r="B42" s="22" t="s">
        <v>46</v>
      </c>
      <c r="C42" s="22"/>
      <c r="D42" s="18" t="s">
        <v>47</v>
      </c>
      <c r="E42" s="18" t="s">
        <v>31</v>
      </c>
      <c r="F42" s="17" t="s">
        <v>71</v>
      </c>
      <c r="G42" s="38" t="s">
        <v>72</v>
      </c>
      <c r="H42" s="17" t="n">
        <f aca="false">F42*G42</f>
        <v>4000</v>
      </c>
      <c r="I42" s="5" t="n">
        <f aca="false">SUM(H42:H44)/6.9</f>
        <v>1210.14492753623</v>
      </c>
    </row>
    <row r="43" customFormat="false" ht="12.8" hidden="false" customHeight="false" outlineLevel="0" collapsed="false">
      <c r="B43" s="32"/>
      <c r="C43" s="32"/>
      <c r="D43" s="18"/>
      <c r="E43" s="18" t="s">
        <v>43</v>
      </c>
      <c r="F43" s="20" t="n">
        <v>800</v>
      </c>
      <c r="G43" s="24" t="n">
        <v>5</v>
      </c>
      <c r="H43" s="17" t="n">
        <f aca="false">F43*G43</f>
        <v>4000</v>
      </c>
      <c r="I43" s="5"/>
    </row>
    <row r="44" customFormat="false" ht="12.8" hidden="false" customHeight="false" outlineLevel="0" collapsed="false">
      <c r="B44" s="32"/>
      <c r="C44" s="32"/>
      <c r="D44" s="18"/>
      <c r="E44" s="18" t="s">
        <v>35</v>
      </c>
      <c r="F44" s="39" t="n">
        <v>350</v>
      </c>
      <c r="G44" s="24" t="n">
        <v>1</v>
      </c>
      <c r="H44" s="17" t="n">
        <f aca="false">F44*G44</f>
        <v>350</v>
      </c>
      <c r="I44" s="5"/>
    </row>
    <row r="45" customFormat="false" ht="12.8" hidden="false" customHeight="false" outlineLevel="0" collapsed="false">
      <c r="B45" s="32"/>
      <c r="C45" s="32"/>
      <c r="D45" s="18"/>
      <c r="E45" s="18" t="s">
        <v>37</v>
      </c>
      <c r="F45" s="40" t="n">
        <v>490</v>
      </c>
      <c r="G45" s="26"/>
      <c r="H45" s="26"/>
      <c r="I45" s="5"/>
    </row>
    <row r="46" customFormat="false" ht="15" hidden="false" customHeight="false" outlineLevel="0" collapsed="false">
      <c r="B46" s="32"/>
      <c r="C46" s="32"/>
      <c r="D46" s="18" t="s">
        <v>49</v>
      </c>
      <c r="E46" s="18" t="s">
        <v>50</v>
      </c>
      <c r="F46" s="23" t="s">
        <v>66</v>
      </c>
      <c r="G46" s="23" t="s">
        <v>66</v>
      </c>
      <c r="H46" s="23" t="s">
        <v>66</v>
      </c>
      <c r="I46" s="5"/>
    </row>
    <row r="47" customFormat="false" ht="15" hidden="false" customHeight="false" outlineLevel="0" collapsed="false">
      <c r="B47" s="32"/>
      <c r="C47" s="32"/>
      <c r="D47" s="18"/>
      <c r="E47" s="18" t="s">
        <v>51</v>
      </c>
      <c r="F47" s="23" t="s">
        <v>66</v>
      </c>
      <c r="G47" s="23" t="s">
        <v>66</v>
      </c>
      <c r="H47" s="23" t="s">
        <v>66</v>
      </c>
      <c r="I47" s="5"/>
    </row>
    <row r="48" customFormat="false" ht="12.8" hidden="false" customHeight="false" outlineLevel="0" collapsed="false">
      <c r="B48" s="32"/>
      <c r="C48" s="32"/>
      <c r="D48" s="18"/>
      <c r="E48" s="18" t="s">
        <v>52</v>
      </c>
      <c r="F48" s="18"/>
      <c r="G48" s="18"/>
      <c r="H48" s="18"/>
      <c r="I48" s="5"/>
    </row>
    <row r="49" customFormat="false" ht="17.35" hidden="false" customHeight="false" outlineLevel="0" collapsed="false">
      <c r="B49" s="28" t="s">
        <v>59</v>
      </c>
      <c r="C49" s="28"/>
      <c r="D49" s="29" t="n">
        <f aca="false">H49/6.9</f>
        <v>14519.1304347826</v>
      </c>
      <c r="E49" s="30" t="s">
        <v>28</v>
      </c>
      <c r="G49" s="3" t="s">
        <v>74</v>
      </c>
      <c r="H49" s="30" t="n">
        <f aca="false">SUM(H31:H48)</f>
        <v>100182</v>
      </c>
      <c r="I49" s="5"/>
    </row>
    <row r="50" customFormat="false" ht="17.35" hidden="false" customHeight="false" outlineLevel="0" collapsed="false">
      <c r="B50" s="33" t="s">
        <v>60</v>
      </c>
      <c r="C50" s="33"/>
      <c r="D50" s="34" t="n">
        <f aca="false">D49+D27</f>
        <v>29038.2608695652</v>
      </c>
      <c r="E50" s="35" t="s">
        <v>28</v>
      </c>
      <c r="H50" s="30" t="s">
        <v>61</v>
      </c>
      <c r="I50" s="5"/>
    </row>
    <row r="51" customFormat="false" ht="12.8" hidden="false" customHeight="false" outlineLevel="0" collapsed="false">
      <c r="H51" s="30" t="s">
        <v>61</v>
      </c>
    </row>
  </sheetData>
  <mergeCells count="62">
    <mergeCell ref="B8:C8"/>
    <mergeCell ref="B9:C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&amp;LProyecto MARCA 2018 2019&amp;C&amp;A&amp;RUniversidad Nacional de Cuyo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I21" activeCellId="0" sqref="I21"/>
    </sheetView>
  </sheetViews>
  <sheetFormatPr defaultRowHeight="12.8"/>
  <cols>
    <col collapsed="false" hidden="false" max="1" min="1" style="0" width="12.9591836734694"/>
    <col collapsed="false" hidden="false" max="2" min="2" style="0" width="25.5561224489796"/>
    <col collapsed="false" hidden="false" max="1025" min="3" style="0" width="12.9591836734694"/>
  </cols>
  <sheetData>
    <row r="3" customFormat="false" ht="12.8" hidden="false" customHeight="false" outlineLevel="0" collapsed="false">
      <c r="B3" s="0" t="s">
        <v>79</v>
      </c>
      <c r="C3" s="0" t="s">
        <v>80</v>
      </c>
    </row>
    <row r="5" customFormat="false" ht="12.85" hidden="false" customHeight="false" outlineLevel="0" collapsed="false">
      <c r="C5" s="3" t="s">
        <v>81</v>
      </c>
      <c r="D5" s="3" t="s">
        <v>82</v>
      </c>
      <c r="E5" s="3" t="s">
        <v>83</v>
      </c>
    </row>
    <row r="6" customFormat="false" ht="12.8" hidden="false" customHeight="false" outlineLevel="0" collapsed="false">
      <c r="A6" s="41" t="s">
        <v>13</v>
      </c>
      <c r="B6" s="42"/>
      <c r="C6" s="43"/>
      <c r="D6" s="43"/>
      <c r="E6" s="43"/>
      <c r="F6" s="44"/>
    </row>
    <row r="7" customFormat="false" ht="12.8" hidden="false" customHeight="false" outlineLevel="0" collapsed="false">
      <c r="A7" s="45"/>
      <c r="B7" s="0" t="s">
        <v>84</v>
      </c>
      <c r="C7" s="5" t="n">
        <f aca="false">'Argentina UNAM'!$I$10</f>
        <v>9695.1871657754</v>
      </c>
      <c r="D7" s="5" t="n">
        <f aca="false">'Argentina UNAM'!$I$32</f>
        <v>9695.1871657754</v>
      </c>
      <c r="E7" s="5" t="n">
        <f aca="false">SUM(C7:D7)</f>
        <v>19390.3743315508</v>
      </c>
      <c r="F7" s="46"/>
    </row>
    <row r="8" customFormat="false" ht="12.8" hidden="false" customHeight="false" outlineLevel="0" collapsed="false">
      <c r="A8" s="45"/>
      <c r="B8" s="0" t="s">
        <v>85</v>
      </c>
      <c r="C8" s="5" t="n">
        <f aca="false">'Argentina UNAM'!$I$16</f>
        <v>919.786096256685</v>
      </c>
      <c r="D8" s="5" t="n">
        <f aca="false">'Argentina UNAM'!$I$16</f>
        <v>919.786096256685</v>
      </c>
      <c r="E8" s="5" t="n">
        <f aca="false">SUM(C8:D8)</f>
        <v>1839.57219251337</v>
      </c>
      <c r="F8" s="46"/>
    </row>
    <row r="9" customFormat="false" ht="12.8" hidden="false" customHeight="false" outlineLevel="0" collapsed="false">
      <c r="A9" s="45"/>
      <c r="B9" s="0" t="s">
        <v>86</v>
      </c>
      <c r="C9" s="5" t="n">
        <f aca="false">'Argentina UNAM'!$I$20</f>
        <v>1802.13903743316</v>
      </c>
      <c r="D9" s="5" t="n">
        <f aca="false">'Argentina UNAM'!$I$42</f>
        <v>1802.13903743316</v>
      </c>
      <c r="E9" s="5" t="n">
        <f aca="false">SUM(C9:D9)</f>
        <v>3604.27807486631</v>
      </c>
      <c r="F9" s="46"/>
    </row>
    <row r="10" customFormat="false" ht="12.8" hidden="false" customHeight="false" outlineLevel="0" collapsed="false">
      <c r="A10" s="47"/>
      <c r="B10" s="48"/>
      <c r="C10" s="49"/>
      <c r="D10" s="49"/>
      <c r="E10" s="49"/>
      <c r="F10" s="50" t="n">
        <f aca="false">SUM(E7:E9)</f>
        <v>24834.2245989305</v>
      </c>
    </row>
    <row r="11" customFormat="false" ht="12.8" hidden="false" customHeight="false" outlineLevel="0" collapsed="false">
      <c r="A11" s="51" t="s">
        <v>87</v>
      </c>
      <c r="B11" s="52"/>
      <c r="C11" s="53"/>
      <c r="D11" s="53"/>
      <c r="E11" s="53"/>
      <c r="F11" s="54"/>
    </row>
    <row r="12" customFormat="false" ht="12.8" hidden="false" customHeight="false" outlineLevel="0" collapsed="false">
      <c r="A12" s="55"/>
      <c r="B12" s="56" t="s">
        <v>84</v>
      </c>
      <c r="C12" s="57" t="n">
        <f aca="false">'Argentina UNCuyo'!$I$10</f>
        <v>9695.1871657754</v>
      </c>
      <c r="D12" s="57" t="n">
        <f aca="false">'Argentina UNCuyo'!$I$32</f>
        <v>9695.1871657754</v>
      </c>
      <c r="E12" s="57" t="n">
        <f aca="false">SUM(C12:D12)</f>
        <v>19390.3743315508</v>
      </c>
      <c r="F12" s="58"/>
    </row>
    <row r="13" customFormat="false" ht="12.8" hidden="false" customHeight="false" outlineLevel="0" collapsed="false">
      <c r="A13" s="55"/>
      <c r="B13" s="56" t="s">
        <v>85</v>
      </c>
      <c r="C13" s="57" t="n">
        <f aca="false">'Argentina UNCuyo'!$I$16</f>
        <v>919.786096256685</v>
      </c>
      <c r="D13" s="57" t="n">
        <f aca="false">'Argentina UNCuyo'!$I$16</f>
        <v>919.786096256685</v>
      </c>
      <c r="E13" s="57" t="n">
        <f aca="false">SUM(C13:D13)</f>
        <v>1839.57219251337</v>
      </c>
      <c r="F13" s="58"/>
    </row>
    <row r="14" customFormat="false" ht="12.8" hidden="false" customHeight="false" outlineLevel="0" collapsed="false">
      <c r="A14" s="55"/>
      <c r="B14" s="56" t="s">
        <v>86</v>
      </c>
      <c r="C14" s="57" t="n">
        <f aca="false">'Argentina UNCuyo'!$I$20</f>
        <v>1802.13903743316</v>
      </c>
      <c r="D14" s="57" t="n">
        <f aca="false">'Argentina UNCuyo'!$I$42</f>
        <v>1802.13903743316</v>
      </c>
      <c r="E14" s="57" t="n">
        <f aca="false">SUM(C14:D14)</f>
        <v>3604.27807486631</v>
      </c>
      <c r="F14" s="58"/>
    </row>
    <row r="15" customFormat="false" ht="12.8" hidden="false" customHeight="false" outlineLevel="0" collapsed="false">
      <c r="A15" s="59"/>
      <c r="B15" s="60"/>
      <c r="C15" s="61"/>
      <c r="D15" s="61"/>
      <c r="E15" s="61"/>
      <c r="F15" s="62" t="n">
        <f aca="false">SUM(E12:E14)</f>
        <v>24834.2245989305</v>
      </c>
    </row>
    <row r="16" customFormat="false" ht="12.8" hidden="false" customHeight="false" outlineLevel="0" collapsed="false">
      <c r="A16" s="41" t="s">
        <v>88</v>
      </c>
      <c r="B16" s="42"/>
      <c r="C16" s="43"/>
      <c r="D16" s="43"/>
      <c r="E16" s="43"/>
      <c r="F16" s="44"/>
    </row>
    <row r="17" customFormat="false" ht="12.8" hidden="false" customHeight="false" outlineLevel="0" collapsed="false">
      <c r="A17" s="45"/>
      <c r="B17" s="0" t="s">
        <v>84</v>
      </c>
      <c r="C17" s="5" t="n">
        <f aca="false">'Bolivia Católica San Pablo'!I10</f>
        <v>9780</v>
      </c>
      <c r="D17" s="5" t="n">
        <f aca="false">'Bolivia Católica San Pablo'!I10</f>
        <v>9780</v>
      </c>
      <c r="E17" s="5" t="n">
        <f aca="false">SUM(C17:D17)</f>
        <v>19560</v>
      </c>
      <c r="F17" s="46"/>
    </row>
    <row r="18" customFormat="false" ht="12.8" hidden="false" customHeight="false" outlineLevel="0" collapsed="false">
      <c r="A18" s="45"/>
      <c r="B18" s="0" t="s">
        <v>85</v>
      </c>
      <c r="C18" s="5" t="n">
        <f aca="false">'Bolivia Católica San Pablo'!I16</f>
        <v>3528.98550724638</v>
      </c>
      <c r="D18" s="5" t="n">
        <f aca="false">'Bolivia Católica San Pablo'!I16</f>
        <v>3528.98550724638</v>
      </c>
      <c r="E18" s="5" t="n">
        <f aca="false">SUM(C18:D18)</f>
        <v>7057.97101449275</v>
      </c>
      <c r="F18" s="46"/>
    </row>
    <row r="19" customFormat="false" ht="12.8" hidden="false" customHeight="false" outlineLevel="0" collapsed="false">
      <c r="A19" s="45"/>
      <c r="B19" s="0" t="s">
        <v>86</v>
      </c>
      <c r="C19" s="5" t="n">
        <f aca="false">'Bolivia Católica San Pablo'!I20</f>
        <v>1210.14492753623</v>
      </c>
      <c r="D19" s="5" t="n">
        <f aca="false">'Bolivia Católica San Pablo'!I20</f>
        <v>1210.14492753623</v>
      </c>
      <c r="E19" s="5" t="n">
        <f aca="false">SUM(C19:D19)</f>
        <v>2420.28985507246</v>
      </c>
      <c r="F19" s="46"/>
    </row>
    <row r="20" customFormat="false" ht="12.8" hidden="false" customHeight="false" outlineLevel="0" collapsed="false">
      <c r="A20" s="47"/>
      <c r="B20" s="48"/>
      <c r="C20" s="49"/>
      <c r="D20" s="49"/>
      <c r="E20" s="49"/>
      <c r="F20" s="50" t="n">
        <f aca="false">SUM(E17:E19)</f>
        <v>29038.2608695652</v>
      </c>
    </row>
    <row r="21" customFormat="false" ht="12.8" hidden="false" customHeight="false" outlineLevel="0" collapsed="false">
      <c r="A21" s="63" t="s">
        <v>14</v>
      </c>
      <c r="B21" s="64"/>
      <c r="C21" s="65"/>
      <c r="D21" s="65"/>
      <c r="E21" s="65"/>
      <c r="F21" s="66"/>
    </row>
    <row r="22" customFormat="false" ht="12.8" hidden="false" customHeight="false" outlineLevel="0" collapsed="false">
      <c r="A22" s="67"/>
      <c r="B22" s="68" t="s">
        <v>84</v>
      </c>
      <c r="C22" s="69" t="n">
        <f aca="false">'Bolivia GRMoreno'!I10</f>
        <v>9780</v>
      </c>
      <c r="D22" s="69" t="n">
        <f aca="false">'Bolivia GRMoreno'!I32</f>
        <v>9780</v>
      </c>
      <c r="E22" s="69" t="n">
        <f aca="false">SUM(C22:D22)</f>
        <v>19560</v>
      </c>
      <c r="F22" s="70"/>
    </row>
    <row r="23" customFormat="false" ht="12.8" hidden="false" customHeight="false" outlineLevel="0" collapsed="false">
      <c r="A23" s="67"/>
      <c r="B23" s="68" t="s">
        <v>85</v>
      </c>
      <c r="C23" s="69" t="n">
        <f aca="false">'Bolivia GRMoreno'!I16</f>
        <v>3528.98550724638</v>
      </c>
      <c r="D23" s="69" t="n">
        <f aca="false">'Bolivia GRMoreno'!I38</f>
        <v>3528.98550724638</v>
      </c>
      <c r="E23" s="69" t="n">
        <f aca="false">SUM(C23:D23)</f>
        <v>7057.97101449275</v>
      </c>
      <c r="F23" s="70"/>
    </row>
    <row r="24" customFormat="false" ht="12.8" hidden="false" customHeight="false" outlineLevel="0" collapsed="false">
      <c r="A24" s="67"/>
      <c r="B24" s="68" t="s">
        <v>86</v>
      </c>
      <c r="C24" s="69" t="n">
        <f aca="false">'Bolivia GRMoreno'!I20</f>
        <v>1210.14492753623</v>
      </c>
      <c r="D24" s="69" t="n">
        <f aca="false">'Bolivia GRMoreno'!I42</f>
        <v>1210.14492753623</v>
      </c>
      <c r="E24" s="69" t="n">
        <f aca="false">SUM(C24:D24)</f>
        <v>2420.28985507246</v>
      </c>
      <c r="F24" s="70"/>
    </row>
    <row r="25" customFormat="false" ht="12.8" hidden="false" customHeight="false" outlineLevel="0" collapsed="false">
      <c r="A25" s="71"/>
      <c r="B25" s="72"/>
      <c r="C25" s="73"/>
      <c r="D25" s="73"/>
      <c r="E25" s="73"/>
      <c r="F25" s="74" t="n">
        <f aca="false">SUM(E22:E24)</f>
        <v>29038.2608695652</v>
      </c>
    </row>
    <row r="26" customFormat="false" ht="12.8" hidden="false" customHeight="false" outlineLevel="0" collapsed="false">
      <c r="A26" s="41" t="s">
        <v>15</v>
      </c>
      <c r="B26" s="42"/>
      <c r="C26" s="43"/>
      <c r="D26" s="43"/>
      <c r="E26" s="43"/>
      <c r="F26" s="44"/>
    </row>
    <row r="27" customFormat="false" ht="12.8" hidden="false" customHeight="false" outlineLevel="0" collapsed="false">
      <c r="A27" s="45"/>
      <c r="B27" s="0" t="s">
        <v>84</v>
      </c>
      <c r="C27" s="5" t="n">
        <f aca="false">'Bolivia UTEPSA'!I10</f>
        <v>9780</v>
      </c>
      <c r="D27" s="5" t="n">
        <f aca="false">'Bolivia UTEPSA'!I32</f>
        <v>9780</v>
      </c>
      <c r="E27" s="5" t="n">
        <f aca="false">SUM(C27:D27)</f>
        <v>19560</v>
      </c>
      <c r="F27" s="46"/>
    </row>
    <row r="28" customFormat="false" ht="12.8" hidden="false" customHeight="false" outlineLevel="0" collapsed="false">
      <c r="A28" s="45"/>
      <c r="B28" s="0" t="s">
        <v>85</v>
      </c>
      <c r="C28" s="5" t="n">
        <f aca="false">'Bolivia UTEPSA'!I16</f>
        <v>3528.98550724638</v>
      </c>
      <c r="D28" s="5" t="n">
        <f aca="false">'Bolivia UTEPSA'!I38</f>
        <v>3528.98550724638</v>
      </c>
      <c r="E28" s="5" t="n">
        <f aca="false">SUM(C28:D28)</f>
        <v>7057.97101449275</v>
      </c>
      <c r="F28" s="46"/>
    </row>
    <row r="29" customFormat="false" ht="12.8" hidden="false" customHeight="false" outlineLevel="0" collapsed="false">
      <c r="A29" s="45"/>
      <c r="B29" s="0" t="s">
        <v>86</v>
      </c>
      <c r="C29" s="5" t="n">
        <f aca="false">'Bolivia UTEPSA'!I20</f>
        <v>1210.14492753623</v>
      </c>
      <c r="D29" s="5" t="n">
        <f aca="false">'Bolivia UTEPSA'!I42</f>
        <v>1210.14492753623</v>
      </c>
      <c r="E29" s="5" t="n">
        <f aca="false">SUM(C29:D29)</f>
        <v>2420.28985507246</v>
      </c>
      <c r="F29" s="46"/>
    </row>
    <row r="30" customFormat="false" ht="12.8" hidden="false" customHeight="false" outlineLevel="0" collapsed="false">
      <c r="A30" s="47"/>
      <c r="B30" s="48"/>
      <c r="C30" s="49"/>
      <c r="D30" s="49"/>
      <c r="E30" s="49"/>
      <c r="F30" s="50" t="n">
        <f aca="false">SUM(E27:E29)</f>
        <v>29038.2608695652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2017-11-28T20:20:17Z</dcterms:created>
  <dc:creator/>
  <dc:description/>
  <dc:language>es-AR</dc:language>
  <cp:lastModifiedBy/>
  <dcterms:modified xsi:type="dcterms:W3CDTF">2017-12-07T21:48:16Z</dcterms:modified>
  <cp:revision>33</cp:revision>
  <dc:subject/>
  <dc:title/>
</cp:coreProperties>
</file>